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18" documentId="8_{9414DF7E-844A-472F-8F4F-FB727B86435C}" xr6:coauthVersionLast="47" xr6:coauthVersionMax="47" xr10:uidLastSave="{65CF2902-034E-466C-875B-41D3D7F6F5F8}"/>
  <bookViews>
    <workbookView xWindow="56355" yWindow="315" windowWidth="26835" windowHeight="13980" xr2:uid="{135A5F62-D7B4-4984-B0D2-F6D0CA0CBA49}"/>
  </bookViews>
  <sheets>
    <sheet name="Bose Professional March 2026" sheetId="1" r:id="rId1"/>
    <sheet name="Change History" sheetId="3" r:id="rId2"/>
  </sheets>
  <definedNames>
    <definedName name="_xlnm._FilterDatabase" localSheetId="0" hidden="1">'Bose Professional March 2026'!$A$1:$M$273</definedName>
    <definedName name="_xlnm._FilterDatabase" localSheetId="1" hidden="1">'Change History'!$A$1:$D$1281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4" i="3" l="1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</calcChain>
</file>

<file path=xl/sharedStrings.xml><?xml version="1.0" encoding="utf-8"?>
<sst xmlns="http://schemas.openxmlformats.org/spreadsheetml/2006/main" count="6818" uniqueCount="1862">
  <si>
    <t>Manufacturer</t>
  </si>
  <si>
    <t>Price Sheet Date</t>
  </si>
  <si>
    <t>Item</t>
  </si>
  <si>
    <t>Description</t>
  </si>
  <si>
    <t>Unit of Measure</t>
  </si>
  <si>
    <t>MSRP</t>
  </si>
  <si>
    <t>Color</t>
  </si>
  <si>
    <t>Category</t>
  </si>
  <si>
    <t>Item Status</t>
  </si>
  <si>
    <t>Serialized</t>
  </si>
  <si>
    <t>Country of Origin</t>
  </si>
  <si>
    <t>Tier Discount Eligible</t>
  </si>
  <si>
    <t>Ordering System UOM</t>
  </si>
  <si>
    <t>Bose Professional</t>
  </si>
  <si>
    <t>843344-0010</t>
  </si>
  <si>
    <t>AMM Suspension Bracket</t>
  </si>
  <si>
    <t>Each</t>
  </si>
  <si>
    <t>Black</t>
  </si>
  <si>
    <t>Loudspeakers | Loudspeaker Accessories</t>
  </si>
  <si>
    <t>Current</t>
  </si>
  <si>
    <t>Yes</t>
  </si>
  <si>
    <t>TW</t>
  </si>
  <si>
    <t>EA</t>
  </si>
  <si>
    <t>843160-0110</t>
  </si>
  <si>
    <t>AMM108 Multipurpose Loudspeaker</t>
  </si>
  <si>
    <t>Loudspeakers | Multipurpose | AMM</t>
  </si>
  <si>
    <t>CN</t>
  </si>
  <si>
    <t>843367-0010</t>
  </si>
  <si>
    <t>AMM108 U-Bracket</t>
  </si>
  <si>
    <t>843161-0110</t>
  </si>
  <si>
    <t>AMM112 Multipurpose Loudspeaker</t>
  </si>
  <si>
    <t>843364-0010</t>
  </si>
  <si>
    <t>AMM112 U-Bracket</t>
  </si>
  <si>
    <t>843163-0110</t>
  </si>
  <si>
    <t>AMS115 Compact Subwoofer</t>
  </si>
  <si>
    <t>Loudspeakers | Subwoofers</t>
  </si>
  <si>
    <t>893630-0100</t>
  </si>
  <si>
    <t>AMU Pole Cup</t>
  </si>
  <si>
    <t>893631-0100</t>
  </si>
  <si>
    <t>AMU Suspension Rail Black</t>
  </si>
  <si>
    <t>893631-0200</t>
  </si>
  <si>
    <t>AMU Suspension Rail White</t>
  </si>
  <si>
    <t>White</t>
  </si>
  <si>
    <t>794042-8850</t>
  </si>
  <si>
    <t>ArenaMatch AM10/100 Outdoor Loudspeaker</t>
  </si>
  <si>
    <t>Loudspeakers | Arrayable | ArenaMatch</t>
  </si>
  <si>
    <t>794042-3350</t>
  </si>
  <si>
    <t>ArenaMatch AM10/60 Outdoor Loudspeaker</t>
  </si>
  <si>
    <t>794042-6650</t>
  </si>
  <si>
    <t>ArenaMatch AM10/80 Outdoor Loudspeaker</t>
  </si>
  <si>
    <t>794042-8860</t>
  </si>
  <si>
    <t>ArenaMatch AM20/100 Outdoor Loudspeaker</t>
  </si>
  <si>
    <t>794042-3360</t>
  </si>
  <si>
    <t>ArenaMatch AM20/60 Outdoor Loudspeaker</t>
  </si>
  <si>
    <t>794042-6660</t>
  </si>
  <si>
    <t>ArenaMatch AM20/80 Outdoor Loudspeaker</t>
  </si>
  <si>
    <t>794042-8880</t>
  </si>
  <si>
    <t>ArenaMatch AM40/100 Outdoor Loudspeaker</t>
  </si>
  <si>
    <t>794042-3380</t>
  </si>
  <si>
    <t>ArenaMatch AM40/60 Outdoor Loudspeaker</t>
  </si>
  <si>
    <t>794042-6680</t>
  </si>
  <si>
    <t>ArenaMatch AM40/80 Outdoor Loudspeaker</t>
  </si>
  <si>
    <t>808304-0110</t>
  </si>
  <si>
    <t>ArenaMatch AMAPLONG Array Plates Long Kit</t>
  </si>
  <si>
    <t>Pair</t>
  </si>
  <si>
    <t>No</t>
  </si>
  <si>
    <t>807141-0110</t>
  </si>
  <si>
    <t>ArenaMatch AMAPSHRT Array Plates Short Kit</t>
  </si>
  <si>
    <t>810460-0110</t>
  </si>
  <si>
    <t>ArenaMatch AMAPSPRD Array Spreader Bar</t>
  </si>
  <si>
    <t>807140-0110</t>
  </si>
  <si>
    <t>ArenaMatch AMMCPLAT Module Connect Plate</t>
  </si>
  <si>
    <t>807142-0110</t>
  </si>
  <si>
    <t>ArenaMatch AMPULL Array Pullback Bracket</t>
  </si>
  <si>
    <t>806720-0110</t>
  </si>
  <si>
    <t>ArenaMatch AMUBRKT U-Bracket Kit</t>
  </si>
  <si>
    <t>808650-8510</t>
  </si>
  <si>
    <t>ArenaMatch AMWG1010 Waveguide</t>
  </si>
  <si>
    <t>808667-3510</t>
  </si>
  <si>
    <t>ArenaMatch AMWG1060 Waveguide</t>
  </si>
  <si>
    <t>808658-6510</t>
  </si>
  <si>
    <t>ArenaMatch AMWG1080 Waveguide</t>
  </si>
  <si>
    <t>808650-8610</t>
  </si>
  <si>
    <t>ArenaMatch AMWG2010 Waveguide</t>
  </si>
  <si>
    <t>808667-3610</t>
  </si>
  <si>
    <t>ArenaMatch AMWG2060 Waveguide</t>
  </si>
  <si>
    <t>808658-6610</t>
  </si>
  <si>
    <t>ArenaMatch AMWG2080 Waveguide</t>
  </si>
  <si>
    <t>808650-8810</t>
  </si>
  <si>
    <t>ArenaMatch AMWG4010 Waveguide</t>
  </si>
  <si>
    <t>808667-3810</t>
  </si>
  <si>
    <t>ArenaMatch AMWG4060 Waveguide</t>
  </si>
  <si>
    <t>808658-6810</t>
  </si>
  <si>
    <t>ArenaMatch AMWG4080 Waveguide</t>
  </si>
  <si>
    <t>811433-0110</t>
  </si>
  <si>
    <t>ArenaMatch Utility AMU105 Outdoor Loudspeaker Black</t>
  </si>
  <si>
    <t>Loudspeakers | Surface Mount | AMU</t>
  </si>
  <si>
    <t>811433-0210</t>
  </si>
  <si>
    <t>ArenaMatch Utility AMU105 Outdoor Loudspeaker White</t>
  </si>
  <si>
    <t>811434-0110</t>
  </si>
  <si>
    <t>ArenaMatch Utility AMU108 Outdoor Loudspeaker Black</t>
  </si>
  <si>
    <t>811434-0210</t>
  </si>
  <si>
    <t>ArenaMatch Utility AMU108 Outdoor Loudspeaker White</t>
  </si>
  <si>
    <t>893798-0100</t>
  </si>
  <si>
    <t>ArenaMatch Utility AMU108-120 Outdoor Loudspeaker Black</t>
  </si>
  <si>
    <t>893798-0200</t>
  </si>
  <si>
    <t>ArenaMatch Utility AMU108-120 Outdoor Loudspeaker White</t>
  </si>
  <si>
    <t>811435-0110</t>
  </si>
  <si>
    <t>ArenaMatch Utility AMU206 Outdoor Loudspeaker Black</t>
  </si>
  <si>
    <t>811435-0210</t>
  </si>
  <si>
    <t>ArenaMatch Utility AMU206 Outdoor Loudspeaker White</t>
  </si>
  <si>
    <t>811436-0110</t>
  </si>
  <si>
    <t>ArenaMatch Utility AMU208 Outdoor Loudspeaker Black</t>
  </si>
  <si>
    <t>811436-0210</t>
  </si>
  <si>
    <t>ArenaMatch Utility AMU208 Outdoor Loudspeaker White</t>
  </si>
  <si>
    <t>893797-0100</t>
  </si>
  <si>
    <t>ArenaMatch Utility AMU208-120 Outdoor Loudspeaker Black</t>
  </si>
  <si>
    <t>893797-0200</t>
  </si>
  <si>
    <t>ArenaMatch Utility AMU208-120 Outdoor Loudspeaker White</t>
  </si>
  <si>
    <t>892254-1210</t>
  </si>
  <si>
    <t>AudioPack Pro C6 White 120V NA</t>
  </si>
  <si>
    <t>System Packs | AudioPack Pro</t>
  </si>
  <si>
    <t>892255-1110</t>
  </si>
  <si>
    <t>AudioPack Pro S4 Black 120V NA</t>
  </si>
  <si>
    <t>892256-1210</t>
  </si>
  <si>
    <t>AudioPack Pro S4 White 120V NA</t>
  </si>
  <si>
    <t>808932-0210</t>
  </si>
  <si>
    <t>AVM-1 Sense Microphone</t>
  </si>
  <si>
    <t>Processors | Processor Accessories</t>
  </si>
  <si>
    <t>A01682-0100</t>
  </si>
  <si>
    <t>Black Grille for DM2C-LP (Pair)</t>
  </si>
  <si>
    <t>A01683-0100</t>
  </si>
  <si>
    <t>Black Grille for DM3C (Pair)</t>
  </si>
  <si>
    <t>A01684-0100</t>
  </si>
  <si>
    <t>Black Grille for DM5C (Pair)</t>
  </si>
  <si>
    <t>A01685-0100</t>
  </si>
  <si>
    <t>Black Grille for DM6C (Pair)</t>
  </si>
  <si>
    <t>A01686-0100</t>
  </si>
  <si>
    <t>Black Grille for DM8C/DM8C-SUB</t>
  </si>
  <si>
    <t>28337</t>
  </si>
  <si>
    <t>CB-MA12 Coupling Bracket Black</t>
  </si>
  <si>
    <t>28338</t>
  </si>
  <si>
    <t>CB-MA12 Coupling Bracket White</t>
  </si>
  <si>
    <t>317088-0100</t>
  </si>
  <si>
    <t>CB-MA12EX Coupling Bracket Black</t>
  </si>
  <si>
    <t>US</t>
  </si>
  <si>
    <t>317088-0200</t>
  </si>
  <si>
    <t>CB-MA12EX Coupling Bracket White</t>
  </si>
  <si>
    <t>768932-0110</t>
  </si>
  <si>
    <t>ControlCenter CC-1 Black</t>
  </si>
  <si>
    <t>Controllers | Analog</t>
  </si>
  <si>
    <t>768932-0210</t>
  </si>
  <si>
    <t>ControlCenter CC-1 White</t>
  </si>
  <si>
    <t>808461-0110</t>
  </si>
  <si>
    <t>ControlCenter CC-1D Digital Zone Controller Black</t>
  </si>
  <si>
    <t>Controllers | Digital</t>
  </si>
  <si>
    <t>808461-0210</t>
  </si>
  <si>
    <t>ControlCenter CC-1D Digital Zone Controller White</t>
  </si>
  <si>
    <t>768938-0110</t>
  </si>
  <si>
    <t>ControlCenter CC-2 Black</t>
  </si>
  <si>
    <t>768938-0210</t>
  </si>
  <si>
    <t>ControlCenter CC-2 White</t>
  </si>
  <si>
    <t>808928-0110</t>
  </si>
  <si>
    <t>ControlCenter CC-2D Digital Zone Controller Black</t>
  </si>
  <si>
    <t>808928-0210</t>
  </si>
  <si>
    <t>ControlCenter CC-2D Digital Zone Controller White</t>
  </si>
  <si>
    <t>768941-0110</t>
  </si>
  <si>
    <t>ControlCenter CC-3 Black</t>
  </si>
  <si>
    <t>768941-0210</t>
  </si>
  <si>
    <t>ControlCenter CC-3 White</t>
  </si>
  <si>
    <t>808930-0110</t>
  </si>
  <si>
    <t>ControlCenter CC-3D Digital Zone Controller Black</t>
  </si>
  <si>
    <t>808930-0210</t>
  </si>
  <si>
    <t>ControlCenter CC-3D Digital Zone Controller White</t>
  </si>
  <si>
    <t>768928-0010</t>
  </si>
  <si>
    <t>ControlCenter CV41 4-to-1 Converter</t>
  </si>
  <si>
    <t>41761</t>
  </si>
  <si>
    <t>ControlSpace CC-16 Zone Controller</t>
  </si>
  <si>
    <t>41760</t>
  </si>
  <si>
    <t>ControlSpace CC-64 Control Center</t>
  </si>
  <si>
    <t>371407-0010</t>
  </si>
  <si>
    <t>ControlSpace CC-PS1 Universal Power Supply 100-240V</t>
  </si>
  <si>
    <t>812862-1110</t>
  </si>
  <si>
    <t>ControlSpace ESP-880A Processor 120V NA</t>
  </si>
  <si>
    <t>Processors | Open Architecture</t>
  </si>
  <si>
    <t>790081-0010</t>
  </si>
  <si>
    <t>ControlSpace EX Endpoint Microphone Extension Cable</t>
  </si>
  <si>
    <t>Amplifiers | Amplifier Accessories</t>
  </si>
  <si>
    <t>790080-0110</t>
  </si>
  <si>
    <t>ControlSpace EX Endpoint Mounting Bracket</t>
  </si>
  <si>
    <t>834317-1110</t>
  </si>
  <si>
    <t>ControlSpace EX-1280 Processor 120V NA</t>
  </si>
  <si>
    <t>772234-1110</t>
  </si>
  <si>
    <t>ControlSpace EX-1280C Conferencing Processor 120V NA</t>
  </si>
  <si>
    <t>Processors | Open Architecture for Conferencing</t>
  </si>
  <si>
    <t>834316-1110</t>
  </si>
  <si>
    <t>ControlSpace EX-12AEC Processor 120V NA</t>
  </si>
  <si>
    <t>834315-1110</t>
  </si>
  <si>
    <t>ControlSpace EX-440C Conferencing Processor 120V NA</t>
  </si>
  <si>
    <t>771783-0110</t>
  </si>
  <si>
    <t>ControlSpace EX-4ML Dante Endpoint</t>
  </si>
  <si>
    <t>Processors | Endpoints</t>
  </si>
  <si>
    <t>772045-0110</t>
  </si>
  <si>
    <t>ControlSpace EX-8ML Dante Endpoint</t>
  </si>
  <si>
    <t>771784-0110</t>
  </si>
  <si>
    <t>ControlSpace EX-UH Dante Endpoint</t>
  </si>
  <si>
    <t>808456-1110</t>
  </si>
  <si>
    <t>CSP-1248 Commercial Sound Processor 120V NA</t>
  </si>
  <si>
    <t>Processors | Fixed Architecture</t>
  </si>
  <si>
    <t>808453-1110</t>
  </si>
  <si>
    <t>CSP-428 Commercial Sound Processor 120V NA</t>
  </si>
  <si>
    <t>40190</t>
  </si>
  <si>
    <t>CVT-MA12 70V Transformer Black</t>
  </si>
  <si>
    <t>40191</t>
  </si>
  <si>
    <t>CVT-MA12 70V Transformer White</t>
  </si>
  <si>
    <t>315338-0100</t>
  </si>
  <si>
    <t>CVT-MA12EX Transformer 70V/100V Black</t>
  </si>
  <si>
    <t>315338-0200</t>
  </si>
  <si>
    <t>CVT-MA12EX Transformer 70V/100V White</t>
  </si>
  <si>
    <t>24993</t>
  </si>
  <si>
    <t>Design &amp; Engineering Services</t>
  </si>
  <si>
    <t>Hour</t>
  </si>
  <si>
    <t/>
  </si>
  <si>
    <t>835265-0120</t>
  </si>
  <si>
    <t>DesignMax DM10P-SUB Black</t>
  </si>
  <si>
    <t>835265-0220</t>
  </si>
  <si>
    <t>DesignMax DM10P-SUB White</t>
  </si>
  <si>
    <t>831856-0110</t>
  </si>
  <si>
    <t>DesignMax DM10S-SUB Black</t>
  </si>
  <si>
    <t>831856-0210</t>
  </si>
  <si>
    <t>DesignMax DM10S-SUB White</t>
  </si>
  <si>
    <t>A01114-0100</t>
  </si>
  <si>
    <t>DesignMax DM12SE Black</t>
  </si>
  <si>
    <t>Loudspeakers | Surface Mount | DesignMax</t>
  </si>
  <si>
    <t>A01114-0200</t>
  </si>
  <si>
    <t>DesignMax DM12SE White</t>
  </si>
  <si>
    <t>815011-0110</t>
  </si>
  <si>
    <t>DesignMax DM2C-LP Black</t>
  </si>
  <si>
    <t>Loudspeakers | Ceiling Mount | DesignMax</t>
  </si>
  <si>
    <t>815009-0010</t>
  </si>
  <si>
    <t>DesignMax DM2C-LP Rough-In Kit 6 Pack</t>
  </si>
  <si>
    <t>6-pack</t>
  </si>
  <si>
    <t>815011-0210</t>
  </si>
  <si>
    <t>DesignMax DM2C-LP White</t>
  </si>
  <si>
    <t>829719-0010</t>
  </si>
  <si>
    <t>DesignMax DM3C Rough-In Kit 6 Pack</t>
  </si>
  <si>
    <t>829708-0220</t>
  </si>
  <si>
    <t>DesignMax DM3C White</t>
  </si>
  <si>
    <t>841165-0120</t>
  </si>
  <si>
    <t>DesignMax DM3P Black</t>
  </si>
  <si>
    <t>Loudspeakers | Pendant Mount | DesignMax</t>
  </si>
  <si>
    <t>841165-0220</t>
  </si>
  <si>
    <t>DesignMax DM3P White</t>
  </si>
  <si>
    <t>829712-0120</t>
  </si>
  <si>
    <t>DesignMax DM3SE Black</t>
  </si>
  <si>
    <t>829712-0220</t>
  </si>
  <si>
    <t>DesignMax DM3SE White</t>
  </si>
  <si>
    <t>829724-0010</t>
  </si>
  <si>
    <t>DesignMax DM5C Rough-In Kit 6 Pack</t>
  </si>
  <si>
    <t>829683-0220</t>
  </si>
  <si>
    <t>DesignMax DM5C White</t>
  </si>
  <si>
    <t>841166-0120</t>
  </si>
  <si>
    <t>DesignMax DM5P Black</t>
  </si>
  <si>
    <t>841166-0220</t>
  </si>
  <si>
    <t>DesignMax DM5P White</t>
  </si>
  <si>
    <t>829705-0120</t>
  </si>
  <si>
    <t>DesignMax DM5SE Black</t>
  </si>
  <si>
    <t>829705-0220</t>
  </si>
  <si>
    <t>DesignMax DM5SE White</t>
  </si>
  <si>
    <t>829679-0120</t>
  </si>
  <si>
    <t>DesignMax DM6C Black</t>
  </si>
  <si>
    <t>829726-0010</t>
  </si>
  <si>
    <t>DesignMax DM6C Rough-In Kit 6 Pack</t>
  </si>
  <si>
    <t>829679-0220</t>
  </si>
  <si>
    <t>DesignMax DM6C White</t>
  </si>
  <si>
    <t>841168-0120</t>
  </si>
  <si>
    <t>DesignMax DM6PE Black</t>
  </si>
  <si>
    <t>841168-0220</t>
  </si>
  <si>
    <t>DesignMax DM6PE White</t>
  </si>
  <si>
    <t>829682-0120</t>
  </si>
  <si>
    <t>DesignMax DM6SE Black</t>
  </si>
  <si>
    <t>829682-0220</t>
  </si>
  <si>
    <t>DesignMax DM6SE White</t>
  </si>
  <si>
    <t>802080-0110</t>
  </si>
  <si>
    <t>DesignMax DM8C Black</t>
  </si>
  <si>
    <t>810613-0010</t>
  </si>
  <si>
    <t>DesignMax DM8C Rough-In Kit 6 Pack</t>
  </si>
  <si>
    <t>802080-0210</t>
  </si>
  <si>
    <t>DesignMax DM8C White</t>
  </si>
  <si>
    <t>829380-0110</t>
  </si>
  <si>
    <t>DesignMax DM8C-SUB Black</t>
  </si>
  <si>
    <t>829380-0210</t>
  </si>
  <si>
    <t>DesignMax DM8C-SUB White</t>
  </si>
  <si>
    <t>892116-0100</t>
  </si>
  <si>
    <t>DesignMax DM8SE Black</t>
  </si>
  <si>
    <t>892116-0200</t>
  </si>
  <si>
    <t>DesignMax DM8SE White</t>
  </si>
  <si>
    <t>892117-0100</t>
  </si>
  <si>
    <t>DesignMax DML88P Black</t>
  </si>
  <si>
    <t>892117-0200</t>
  </si>
  <si>
    <t>DesignMax DML88P White</t>
  </si>
  <si>
    <t>799376-0110</t>
  </si>
  <si>
    <t>DesignMax Pan &amp; Tilt Bracket Small Black</t>
  </si>
  <si>
    <t>DE</t>
  </si>
  <si>
    <t>799376-0210</t>
  </si>
  <si>
    <t>DesignMax Pan &amp; Tilt Bracket Small White</t>
  </si>
  <si>
    <t>854381-0010</t>
  </si>
  <si>
    <t>DesignMax Pendant Conduit Adapter</t>
  </si>
  <si>
    <t>850571-0010</t>
  </si>
  <si>
    <t>DesignMax Pendant Threaded Rod Adapter</t>
  </si>
  <si>
    <t>843297-0210</t>
  </si>
  <si>
    <t>EdgeMax Ceiling Tile 24" x 24"</t>
  </si>
  <si>
    <t>777189-0220</t>
  </si>
  <si>
    <t>EdgeMax EM180 In-Ceiling Premium Loudspeaker White</t>
  </si>
  <si>
    <t>Loudspeakers | Ceiling Mount | EdgeMax</t>
  </si>
  <si>
    <t>891454-0200</t>
  </si>
  <si>
    <t>EdgeMax EM180-LP White</t>
  </si>
  <si>
    <t>778844-0220</t>
  </si>
  <si>
    <t>EdgeMax EM90 In-Ceiling Premium Loudspeaker White</t>
  </si>
  <si>
    <t>788330-0110</t>
  </si>
  <si>
    <t>EdgeMax EM90/180 Grille Black</t>
  </si>
  <si>
    <t>790054-0010</t>
  </si>
  <si>
    <t>EdgeMax EM90/180 Rough-In Pans</t>
  </si>
  <si>
    <t>891455-0200</t>
  </si>
  <si>
    <t>EdgeMax EM90-LP White</t>
  </si>
  <si>
    <t>Bose Corporation</t>
  </si>
  <si>
    <t>751863-0010</t>
  </si>
  <si>
    <t>F1 Model 812 Bag</t>
  </si>
  <si>
    <t>See AMRP</t>
  </si>
  <si>
    <t>Portable PA | Portable Accessories</t>
  </si>
  <si>
    <t>731419-1110</t>
  </si>
  <si>
    <t>F1 Model 812 Flexible Array Loudspeaker Powered 120V NA</t>
  </si>
  <si>
    <t>Portable PA | Powered Loudspeakers</t>
  </si>
  <si>
    <t>751864-0010</t>
  </si>
  <si>
    <t>F1 Subwoofer Bag</t>
  </si>
  <si>
    <t>731444-1110</t>
  </si>
  <si>
    <t>F1 Subwoofer Powered 120V NA</t>
  </si>
  <si>
    <t>29855</t>
  </si>
  <si>
    <t>Flush-Mount Acoustimass Module Rough-in Pans</t>
  </si>
  <si>
    <t>29854</t>
  </si>
  <si>
    <t>Flush-Mount Acoustimass Module Tile Bridges</t>
  </si>
  <si>
    <t>29853</t>
  </si>
  <si>
    <t>Flush-Mount Satellite Rough-In Pans</t>
  </si>
  <si>
    <t>29832</t>
  </si>
  <si>
    <t>Flush-Mount Satellite Tile Bridges</t>
  </si>
  <si>
    <t>A00205-0100</t>
  </si>
  <si>
    <t>Forum FC108 Multipurpose Loudspeaker</t>
  </si>
  <si>
    <t>Loudspeakers | Multipurpose | Forum</t>
  </si>
  <si>
    <t>A00508-0100</t>
  </si>
  <si>
    <t>Forum FC108 U-Bracket Black</t>
  </si>
  <si>
    <t>A00204-0100</t>
  </si>
  <si>
    <t>Forum FC112 Multipurpose Loudspeaker</t>
  </si>
  <si>
    <t>A00509-0100</t>
  </si>
  <si>
    <t>Forum FC112 U-Bracket Black</t>
  </si>
  <si>
    <t>843090-0110</t>
  </si>
  <si>
    <t>FreeSpace 3 Flush-Mount Acoustimass Bass Module Black</t>
  </si>
  <si>
    <t>Loudspeakers | Ceiling Mount | FreeSpace</t>
  </si>
  <si>
    <t>843090-0210</t>
  </si>
  <si>
    <t>FreeSpace 3 Flush-Mount Acoustimass Bass Module White</t>
  </si>
  <si>
    <t>843091-0110</t>
  </si>
  <si>
    <t>FreeSpace 3 Flush-Mount Satellites Black</t>
  </si>
  <si>
    <t>843091-0210</t>
  </si>
  <si>
    <t>FreeSpace 3 Flush-Mount Satellites White</t>
  </si>
  <si>
    <t>40145</t>
  </si>
  <si>
    <t>FreeSpace 3 Surface-Mount Acoustimass Bass Module White</t>
  </si>
  <si>
    <t>Loudspeakers | Surface Mount | FreeSpace</t>
  </si>
  <si>
    <t>MX</t>
  </si>
  <si>
    <t>A00885-0100</t>
  </si>
  <si>
    <t>FreeSpace 3 Surface-Mount Satellites Black</t>
  </si>
  <si>
    <t>40143</t>
  </si>
  <si>
    <t>FreeSpace 3 Surface-Mount Satellites White</t>
  </si>
  <si>
    <t>893800-0600</t>
  </si>
  <si>
    <t>FreeSpace 360-P II In-Ground Loudspeaker Green</t>
  </si>
  <si>
    <t>Green</t>
  </si>
  <si>
    <t>Loudspeakers | Landscape</t>
  </si>
  <si>
    <t>852581-0110</t>
  </si>
  <si>
    <t>FreeSpace FS CMB S2 Ceiling Mount Bracket Black</t>
  </si>
  <si>
    <t>852581-0210</t>
  </si>
  <si>
    <t>FreeSpace FS CMB S2 Ceiling Mount Bracket White</t>
  </si>
  <si>
    <t>841162-0010</t>
  </si>
  <si>
    <t>FreeSpace FS2C Adjustable Tile Bridges</t>
  </si>
  <si>
    <t>841154-0320</t>
  </si>
  <si>
    <t>FreeSpace FS2C Black</t>
  </si>
  <si>
    <t>841154-0420</t>
  </si>
  <si>
    <t>FreeSpace FS2C White</t>
  </si>
  <si>
    <t>842864-0110</t>
  </si>
  <si>
    <t>FreeSpace FS2CRFK Retrofit Kit Black</t>
  </si>
  <si>
    <t>842864-0210</t>
  </si>
  <si>
    <t>FreeSpace FS2CRFK Retrofit Kit White</t>
  </si>
  <si>
    <t>841153-0320</t>
  </si>
  <si>
    <t>FreeSpace FS2P Black</t>
  </si>
  <si>
    <t>Loudspeakers | Pendant Mount | FreeSpace</t>
  </si>
  <si>
    <t>841153-0420</t>
  </si>
  <si>
    <t>FreeSpace FS2P White</t>
  </si>
  <si>
    <t>841158-0110</t>
  </si>
  <si>
    <t>FreeSpace FS2SE Aluminum Grilles Black</t>
  </si>
  <si>
    <t>841158-0210</t>
  </si>
  <si>
    <t>FreeSpace FS2SE Aluminum Grilles White</t>
  </si>
  <si>
    <t>841151-0320</t>
  </si>
  <si>
    <t>FreeSpace FS2SE Black</t>
  </si>
  <si>
    <t>841151-0420</t>
  </si>
  <si>
    <t>FreeSpace FS2SE White</t>
  </si>
  <si>
    <t>841161-0010</t>
  </si>
  <si>
    <t>FreeSpace FS4CE Adjustable Tile Bridges</t>
  </si>
  <si>
    <t>841160-0110</t>
  </si>
  <si>
    <t>FreeSpace FS4CE Aluminum Grilles Black</t>
  </si>
  <si>
    <t>841160-0210</t>
  </si>
  <si>
    <t>FreeSpace FS4CE Aluminum Grilles White</t>
  </si>
  <si>
    <t>841156-0320</t>
  </si>
  <si>
    <t>FreeSpace FS4CE Black</t>
  </si>
  <si>
    <t>841156-0420</t>
  </si>
  <si>
    <t>FreeSpace FS4CE White</t>
  </si>
  <si>
    <t>842866-0110</t>
  </si>
  <si>
    <t>FreeSpace FS4CERFK Retrofit Kit Black</t>
  </si>
  <si>
    <t>842866-0210</t>
  </si>
  <si>
    <t>FreeSpace FS4CERFK Retrofit Kit White</t>
  </si>
  <si>
    <t>841159-0110</t>
  </si>
  <si>
    <t>FreeSpace FS4SE Aluminum Grilles Black</t>
  </si>
  <si>
    <t>841159-0210</t>
  </si>
  <si>
    <t>FreeSpace FS4SE Aluminum Grilles White</t>
  </si>
  <si>
    <t>841155-0320</t>
  </si>
  <si>
    <t>FreeSpace FS4SE Black</t>
  </si>
  <si>
    <t>841155-0420</t>
  </si>
  <si>
    <t>FreeSpace FS4SE White</t>
  </si>
  <si>
    <t>344871-1430</t>
  </si>
  <si>
    <t>FreeSpace IZA 190-HZ Integrated Zone Amplifier 120V NA</t>
  </si>
  <si>
    <t>Amplifiers | Mixer Amps</t>
  </si>
  <si>
    <t>719782-1430</t>
  </si>
  <si>
    <t>FreeSpace IZA 2120-HZ Amplifier 120V NA</t>
  </si>
  <si>
    <t>719782-1440</t>
  </si>
  <si>
    <t>FreeSpace IZA 2120-LZ Amplifier 120V NA</t>
  </si>
  <si>
    <t>840920-1100</t>
  </si>
  <si>
    <t>L1 Pro16 Portable Line Array System 120V NA</t>
  </si>
  <si>
    <t>856993-0110</t>
  </si>
  <si>
    <t>L1 Pro16 Slip Cover</t>
  </si>
  <si>
    <t>856992-0110</t>
  </si>
  <si>
    <t>L1 Pro16 System Roller Bag</t>
  </si>
  <si>
    <t>856996-0110</t>
  </si>
  <si>
    <t>L1 Pro32 Array &amp; Power Stand Bag</t>
  </si>
  <si>
    <t>840921-1100</t>
  </si>
  <si>
    <t>L1 Pro32 Portable Line Array 120V NA</t>
  </si>
  <si>
    <t>840919-1100</t>
  </si>
  <si>
    <t>L1 Pro8 Portable Line Array System 120V NA</t>
  </si>
  <si>
    <t>856990-0110</t>
  </si>
  <si>
    <t>L1 Pro8 Slip Cover</t>
  </si>
  <si>
    <t>856989-0110</t>
  </si>
  <si>
    <t>L1 Pro8 System Bag</t>
  </si>
  <si>
    <t>811432-0110</t>
  </si>
  <si>
    <t>MB210-WR Outdoor Subwoofer Black</t>
  </si>
  <si>
    <t>811432-0210</t>
  </si>
  <si>
    <t>MB210-WR Outdoor Subwoofer White</t>
  </si>
  <si>
    <t>776978-0010</t>
  </si>
  <si>
    <t>MIMO 7 Inch Android Touch Panel Flush</t>
  </si>
  <si>
    <t>782691-0010</t>
  </si>
  <si>
    <t xml:space="preserve">MIMO 7 Inch Touch Panel J-Box </t>
  </si>
  <si>
    <t>787856-1110</t>
  </si>
  <si>
    <t>MSA12X Powered Beam-Steering Array Loudspeaker Black 120V NA</t>
  </si>
  <si>
    <t>Loudspeakers | Line Columns | Powered</t>
  </si>
  <si>
    <t>787856-1210</t>
  </si>
  <si>
    <t>MSA12X Powered Beam-Steering Array Loudspeaker White 120V NA</t>
  </si>
  <si>
    <t>40189</t>
  </si>
  <si>
    <t>Panaray MA12 Modular Line Array Loudspeaker Black</t>
  </si>
  <si>
    <t>Loudspeakers | Line Columns | Passive</t>
  </si>
  <si>
    <t>40188</t>
  </si>
  <si>
    <t>Panaray MA12 Modular Line Array Loudspeaker White</t>
  </si>
  <si>
    <t>317302-0100</t>
  </si>
  <si>
    <t>Panaray MA12EX Loudspeaker Black</t>
  </si>
  <si>
    <t>317302-0200</t>
  </si>
  <si>
    <t>Panaray MA12EX Loudspeaker White</t>
  </si>
  <si>
    <t>852582-0010</t>
  </si>
  <si>
    <t>Pendant Suspension Cable Kit</t>
  </si>
  <si>
    <t>889689-0100</t>
  </si>
  <si>
    <t>Pole Mount bracket for surface mount speakers Black</t>
  </si>
  <si>
    <t>889689-0200</t>
  </si>
  <si>
    <t>Pole Mount bracket for surface mount speakers White</t>
  </si>
  <si>
    <t>772238-0110</t>
  </si>
  <si>
    <t>PowerMatch AmpLink 24-Channel Card</t>
  </si>
  <si>
    <t>359844-0020</t>
  </si>
  <si>
    <t>PowerMatch Dante Network Card</t>
  </si>
  <si>
    <t>813375-1310</t>
  </si>
  <si>
    <t>PowerShare PS404D Adaptable Power Amplifier 120V NA</t>
  </si>
  <si>
    <t>Amplifiers | DSP</t>
  </si>
  <si>
    <t>813403-1310</t>
  </si>
  <si>
    <t>PowerShare PS604D Adaptable Power Amplifier 120V NA</t>
  </si>
  <si>
    <t>876599-0100</t>
  </si>
  <si>
    <t>PowerShareX PSX1204D</t>
  </si>
  <si>
    <t>IT</t>
  </si>
  <si>
    <t>876599-0200</t>
  </si>
  <si>
    <t>PowerShareX PSX2404D</t>
  </si>
  <si>
    <t>876599-0300</t>
  </si>
  <si>
    <t>PowerShareX PSX4804D</t>
  </si>
  <si>
    <t>803287-1110</t>
  </si>
  <si>
    <t>PowerSpace P21000A 120V NA</t>
  </si>
  <si>
    <t>Amplifiers | Non-DSP</t>
  </si>
  <si>
    <t>803286-1110</t>
  </si>
  <si>
    <t>PowerSpace P2600A 120V NA</t>
  </si>
  <si>
    <t>TH</t>
  </si>
  <si>
    <t>810965-1110</t>
  </si>
  <si>
    <t>PowerSpace P4150+ 120V NA</t>
  </si>
  <si>
    <t>803289-1110</t>
  </si>
  <si>
    <t>PowerSpace P4300+ 120V NA</t>
  </si>
  <si>
    <t>803288-1110</t>
  </si>
  <si>
    <t>PowerSpace P4300A 120V NA</t>
  </si>
  <si>
    <t>29229</t>
  </si>
  <si>
    <t>PSA-12 Adapter Black</t>
  </si>
  <si>
    <t>809781-0010</t>
  </si>
  <si>
    <t>S1 Pro System Backpack</t>
  </si>
  <si>
    <t>825339-0010</t>
  </si>
  <si>
    <t>S1 Pro System Slip Cover</t>
  </si>
  <si>
    <t>869725-0010</t>
  </si>
  <si>
    <t>S1 Pro+ Play-Through Cover Black</t>
  </si>
  <si>
    <t>869725-0020</t>
  </si>
  <si>
    <t>S1 Pro+ Play-Through Cover White</t>
  </si>
  <si>
    <t>869723-0010</t>
  </si>
  <si>
    <t>S1 Pro+ System Battery Pack</t>
  </si>
  <si>
    <t>869722-0010</t>
  </si>
  <si>
    <t>S1 Pro+ Wireless Instrument Transmitter 1/4"</t>
  </si>
  <si>
    <t>869721-0010</t>
  </si>
  <si>
    <t>S1 Pro+ Wireless Mic/Line Transmitter XLR</t>
  </si>
  <si>
    <t>869583-1110</t>
  </si>
  <si>
    <t>S1 Pro+ Wireless PA System 120V US</t>
  </si>
  <si>
    <t>839760-0010</t>
  </si>
  <si>
    <t>Safety Cable - Flush Mount Kit with Loop</t>
  </si>
  <si>
    <t>839761-0010</t>
  </si>
  <si>
    <t>Safety Cable - Surface Mount Kit</t>
  </si>
  <si>
    <t>770300-0110</t>
  </si>
  <si>
    <t>ShowMatch Array Frame</t>
  </si>
  <si>
    <t>845332-0110</t>
  </si>
  <si>
    <t>ShowMatch Array Frame Multipoint Bracket</t>
  </si>
  <si>
    <t>770302-0110</t>
  </si>
  <si>
    <t>ShowMatch Array Pullback Bracket</t>
  </si>
  <si>
    <t>795502-0010</t>
  </si>
  <si>
    <t>Showmatch Shackle Adapter Kit (Includes 2 Adapters)</t>
  </si>
  <si>
    <t>770304-0010</t>
  </si>
  <si>
    <t>ShowMatch Short Quick Pin Kit</t>
  </si>
  <si>
    <t>730999-8850</t>
  </si>
  <si>
    <t>ShowMatch SM10 DeltaQ Array Loudspeaker</t>
  </si>
  <si>
    <t>Loudspeakers | Arrayable | ShowMatch</t>
  </si>
  <si>
    <t>730999-8860</t>
  </si>
  <si>
    <t>ShowMatch SM20 DeltaQ Array Loudspeaker</t>
  </si>
  <si>
    <t>766713-9610</t>
  </si>
  <si>
    <t>ShowMatch SM20WG12 Waveguide for SM20</t>
  </si>
  <si>
    <t>730999-5540</t>
  </si>
  <si>
    <t>ShowMatch SM5 DeltaQ Array Loudspeaker</t>
  </si>
  <si>
    <t>766712-2410</t>
  </si>
  <si>
    <t>ShowMatch SM5WG55 Waveguide for SM5</t>
  </si>
  <si>
    <t>734302-0110</t>
  </si>
  <si>
    <t>ShowMatch SMS118 DeltaQ Subwoofer</t>
  </si>
  <si>
    <t>863314-0010</t>
  </si>
  <si>
    <t>ShowMatch SMS118 Speaker Pole Mount Adaptor - M20 Thread</t>
  </si>
  <si>
    <t>776255-0110</t>
  </si>
  <si>
    <t>ShowMatch Sub-Module Transiton Kit</t>
  </si>
  <si>
    <t>770299-0110</t>
  </si>
  <si>
    <t>ShowMatch T-Bar Array Frame</t>
  </si>
  <si>
    <t>27343</t>
  </si>
  <si>
    <t>SS-10 Speaker Stand Black</t>
  </si>
  <si>
    <t>840918-1100</t>
  </si>
  <si>
    <t>Sub1 Powered Bass Module 120V NA</t>
  </si>
  <si>
    <t>856985-0110</t>
  </si>
  <si>
    <t>Sub1 Roller Bag</t>
  </si>
  <si>
    <t>857000-0110</t>
  </si>
  <si>
    <t>Sub1/Sub2 Adjustable Speaker Pole</t>
  </si>
  <si>
    <t>840917-1100</t>
  </si>
  <si>
    <t>Sub2 Powered Bass Module 120V NA</t>
  </si>
  <si>
    <t>856986-0110</t>
  </si>
  <si>
    <t>Sub2 Roller Bag</t>
  </si>
  <si>
    <t>857172-0110</t>
  </si>
  <si>
    <t>SubMatch Cable</t>
  </si>
  <si>
    <t>889687-0100</t>
  </si>
  <si>
    <t>Surface-Mount Pan and Tilt Bracket Black</t>
  </si>
  <si>
    <t>889687-0200</t>
  </si>
  <si>
    <t>Surface-Mount Pan and Tilt Bracket White</t>
  </si>
  <si>
    <t>785403-0110</t>
  </si>
  <si>
    <t>T4S ToneMatch Mixer</t>
  </si>
  <si>
    <t>Portable PA | Mixers</t>
  </si>
  <si>
    <t>785491-0110</t>
  </si>
  <si>
    <t>T8S ToneMatch Mixer</t>
  </si>
  <si>
    <t>845116-0010</t>
  </si>
  <si>
    <t>ToneMatch Audio Engine Digital Cable - 18 Feet</t>
  </si>
  <si>
    <t>809510-0010</t>
  </si>
  <si>
    <t>ToneMatch Audio Engine/Mixer Power Supply</t>
  </si>
  <si>
    <t>892237-1110</t>
  </si>
  <si>
    <t>Veritas 1100BH 120V US</t>
  </si>
  <si>
    <t>892121-1110</t>
  </si>
  <si>
    <t>Veritas 2160BH 120V US</t>
  </si>
  <si>
    <t>892119-1110</t>
  </si>
  <si>
    <t>Veritas 2160BL 120V US</t>
  </si>
  <si>
    <t>892120-1110</t>
  </si>
  <si>
    <t>Veritas 250BL 120V US</t>
  </si>
  <si>
    <t>892122-0100</t>
  </si>
  <si>
    <t>Veritas Rack Mount Kit</t>
  </si>
  <si>
    <t>869196-0010</t>
  </si>
  <si>
    <t>Videobar Display Mounting Kit</t>
  </si>
  <si>
    <t>Videobars | Videobar Accessories</t>
  </si>
  <si>
    <t>861846-0010</t>
  </si>
  <si>
    <t>Videobar Mud Ring</t>
  </si>
  <si>
    <t>842415-1110</t>
  </si>
  <si>
    <t>Videobar VB1 120V NA</t>
  </si>
  <si>
    <t>Videobars | VB1</t>
  </si>
  <si>
    <t>843944-0010</t>
  </si>
  <si>
    <t>Videobar VB1 Right-Angle USB 3.1 Cable, 2 meters</t>
  </si>
  <si>
    <t>318418-0100</t>
  </si>
  <si>
    <t>WB-MA12/MA12EX Pitch Only Bracket Black</t>
  </si>
  <si>
    <t>318418-0200</t>
  </si>
  <si>
    <t>WB-MA12/MA12EX Pitch Only Bracket White</t>
  </si>
  <si>
    <t>318337-0100</t>
  </si>
  <si>
    <t>WMB2-MA12/MA12EX Pitch Lock Upper Bracket Black</t>
  </si>
  <si>
    <t>318337-0200</t>
  </si>
  <si>
    <t>WMB2-MA12/MA12EX Pitch Lock Upper Bracket White</t>
  </si>
  <si>
    <t>318338-0100</t>
  </si>
  <si>
    <t>WMB-MA12/MA12EX Bi-Pivot Bracket Black</t>
  </si>
  <si>
    <t>318338-0200</t>
  </si>
  <si>
    <t>WMB-MA12/MA12EX Bi-Pivot Bracket White</t>
  </si>
  <si>
    <t>Date of Change</t>
  </si>
  <si>
    <t>Change Type</t>
  </si>
  <si>
    <t>Add</t>
  </si>
  <si>
    <t>Remove</t>
  </si>
  <si>
    <t>40144</t>
  </si>
  <si>
    <t>FreeSpace 3 Surface-Mount Satellites Black. Replaced by A00885-0100</t>
  </si>
  <si>
    <t>40146</t>
  </si>
  <si>
    <t>FreeSpace 3 Surface-Mount Acoustimass Bass Module Black</t>
  </si>
  <si>
    <t>829708-0120</t>
  </si>
  <si>
    <t>DesignMax DM3C Black. Replaced by accessory grille</t>
  </si>
  <si>
    <t>829683-0120</t>
  </si>
  <si>
    <t>DesignMax DM5C Black. Replaced by accessory grille</t>
  </si>
  <si>
    <t>344871-1440</t>
  </si>
  <si>
    <t>FreeSpace IZA 250-LZ Integrated Zone Amplifier 120V NA</t>
  </si>
  <si>
    <t>353689-0410</t>
  </si>
  <si>
    <t>Rack Mount Kit Accessory</t>
  </si>
  <si>
    <t>361810-1110</t>
  </si>
  <si>
    <t>PowerMatch PM8250N Configurable Amplifier Network Model 120V NA</t>
  </si>
  <si>
    <t>343546-1110</t>
  </si>
  <si>
    <t>PowerMatch PM8500N Configurable Amplifier Network Model 120V NA</t>
  </si>
  <si>
    <t>801332-0110</t>
  </si>
  <si>
    <t>DesignMax DM8S Black</t>
  </si>
  <si>
    <t>801332-0210</t>
  </si>
  <si>
    <t>DesignMax DM8S White</t>
  </si>
  <si>
    <t>738453-0210</t>
  </si>
  <si>
    <t>RoomMatch Utility Pan and Tilt Bracket White</t>
  </si>
  <si>
    <t>FreeSpace 360-P II In-Ground Loudspeaker Green. Replacing 40151.</t>
  </si>
  <si>
    <t>868751-1110</t>
  </si>
  <si>
    <t>Videobar VB-S 120V NA</t>
  </si>
  <si>
    <t>738453-0120</t>
  </si>
  <si>
    <t>WBPWR-50B Outdoor Pan and Tilt Bracket Black</t>
  </si>
  <si>
    <t>AudioPack Pro C6 White 120V NA. Replaces 888472-1210</t>
  </si>
  <si>
    <t>AudioPack Pro S4 Black 120V NA. Replaces 888478-1110</t>
  </si>
  <si>
    <t>AudioPack Pro S4 White 120V NA. Replaces 888475-1210</t>
  </si>
  <si>
    <t>888472-1210</t>
  </si>
  <si>
    <t>AudioPack Pro C6 White 120V NA. Replaced by 892254-1210</t>
  </si>
  <si>
    <t>888478-1110</t>
  </si>
  <si>
    <t>AudioPack Pro S4 Black 120V NA. Replaced by 892255-1110</t>
  </si>
  <si>
    <t>888475-1210</t>
  </si>
  <si>
    <t>AudioPack Pro S4 White 120V NA. Replaced by 892256-1210</t>
  </si>
  <si>
    <t>738453-0110</t>
  </si>
  <si>
    <t>RoomMatch Utility Pan and Tilt Bracket Black</t>
  </si>
  <si>
    <t>Change</t>
  </si>
  <si>
    <t>Videobar VB-S 120V NA. Price decrease</t>
  </si>
  <si>
    <t>DesignMax DM6C Black. Replaces 829679-0110</t>
  </si>
  <si>
    <t>DesignMax DM6C White. Replaces 829679-0210</t>
  </si>
  <si>
    <t>DesignMax DM6SE Black. Replaces 829682-0110</t>
  </si>
  <si>
    <t>DesignMax DM6SE White. Replaces 829682-0210</t>
  </si>
  <si>
    <t>DesignMax DM3C Black. Replaces 829708-0110</t>
  </si>
  <si>
    <t>DesignMax DM3C White. Replaces 829708-0210</t>
  </si>
  <si>
    <t>DesignMax DM3SE Black. Replaces 829712-0110</t>
  </si>
  <si>
    <t>DesignMax DM3SE White. Replaces 829712-0210</t>
  </si>
  <si>
    <t>DesignMax DM5C Black. Replaces 829683-0110</t>
  </si>
  <si>
    <t>DesignMax DM5C White. Replaces 829683-0210</t>
  </si>
  <si>
    <t>DesignMax DM5SE Black. Replaces 829705-0110</t>
  </si>
  <si>
    <t>DesignMax DM5SE White. Replaces 829705-0210</t>
  </si>
  <si>
    <t>DesignMax DM3P Black. Replaces 841165-0110</t>
  </si>
  <si>
    <t>DesignMax DM3P White. Replaces 841165-0210</t>
  </si>
  <si>
    <t>DesignMax DM6PE Black. Replaces 841168-0110</t>
  </si>
  <si>
    <t>DesignMax DM6PE White. Replaces 841168-0210</t>
  </si>
  <si>
    <t>DesignMax DM10P-SUB Black. Replaces 835265-0110</t>
  </si>
  <si>
    <t>DesignMax DM10P-SUB White. Replaces 835265-0210</t>
  </si>
  <si>
    <t>DesignMax DM5P Black. Replaces 841166-0110</t>
  </si>
  <si>
    <t>DesignMax DM5P White. Replaces 841166-0210</t>
  </si>
  <si>
    <t>FreeSpace FS2C Black. Replaces 841154-0310</t>
  </si>
  <si>
    <t>FreeSpace FS2C White. Replaces 841154-0410</t>
  </si>
  <si>
    <t>FreeSpace FS2P Black. Replaces 841153-0310</t>
  </si>
  <si>
    <t>FreeSpace FS2P White. Replaces 841153-0410</t>
  </si>
  <si>
    <t>FreeSpace FS2SE Black. Replaces 841151-0310</t>
  </si>
  <si>
    <t>FreeSpace FS2SE White. Replaces 841151-0410</t>
  </si>
  <si>
    <t>FreeSpace FS4SE Black. Replaces 841155-0310</t>
  </si>
  <si>
    <t>FreeSpace FS4SE White. Replaces 841155-0410</t>
  </si>
  <si>
    <t>FreeSpace FS4CE Black. Replaces 841156-0310</t>
  </si>
  <si>
    <t>FreeSpace FS4CE White. Replaces 841156-0410</t>
  </si>
  <si>
    <t>835265-0110</t>
  </si>
  <si>
    <t>829679-0110. Replaced by 829679-0120</t>
  </si>
  <si>
    <t>835265-0210</t>
  </si>
  <si>
    <t>829679-0210. Replaced by 829679-0220</t>
  </si>
  <si>
    <t>829708-0110</t>
  </si>
  <si>
    <t>829682-0110. Replaced by 829682-0120</t>
  </si>
  <si>
    <t>829708-0210</t>
  </si>
  <si>
    <t>829682-0210. Replaced by 829682-0220</t>
  </si>
  <si>
    <t>841165-0110</t>
  </si>
  <si>
    <t>829708-0110. Replaced by 829708-0120</t>
  </si>
  <si>
    <t>841165-0210</t>
  </si>
  <si>
    <t>829708-0210. Replaced by 829708-0220</t>
  </si>
  <si>
    <t>829712-0110</t>
  </si>
  <si>
    <t>829712-0110. Replaced by 829712-0120</t>
  </si>
  <si>
    <t>829712-0210</t>
  </si>
  <si>
    <t>829712-0210. Replaced by 829712-0220</t>
  </si>
  <si>
    <t>829683-0110</t>
  </si>
  <si>
    <t>829683-0110. Replaced by 829683-0120</t>
  </si>
  <si>
    <t>829683-0210</t>
  </si>
  <si>
    <t>829683-0210. Replaced by 829683-0220</t>
  </si>
  <si>
    <t>841166-0110</t>
  </si>
  <si>
    <t>829705-0110. Replaced by 829705-0120</t>
  </si>
  <si>
    <t>841166-0210</t>
  </si>
  <si>
    <t>829705-0210. Replaced by 829705-0220</t>
  </si>
  <si>
    <t>829705-0110</t>
  </si>
  <si>
    <t>841165-0110. Replaced by 841165-0120</t>
  </si>
  <si>
    <t>829705-0210</t>
  </si>
  <si>
    <t>841165-0210. Replaced by 841165-0220</t>
  </si>
  <si>
    <t>829679-0110</t>
  </si>
  <si>
    <t>841168-0110. Replaced by 841168-0120</t>
  </si>
  <si>
    <t>829679-0210</t>
  </si>
  <si>
    <t>841168-0210. Replaced by 841168-0220</t>
  </si>
  <si>
    <t>841168-0110</t>
  </si>
  <si>
    <t>835265-0110. Replaced by 835265-0120</t>
  </si>
  <si>
    <t>841168-0210</t>
  </si>
  <si>
    <t>835265-0210. Replaced by 835265-0220</t>
  </si>
  <si>
    <t>829682-0110</t>
  </si>
  <si>
    <t>841166-0110. Replaced by 841166-0120</t>
  </si>
  <si>
    <t>829682-0210</t>
  </si>
  <si>
    <t>841166-0210. Replaced by 841166-0220</t>
  </si>
  <si>
    <t>841154-0310</t>
  </si>
  <si>
    <t>841154-0310. Replaced by 841154-0320</t>
  </si>
  <si>
    <t>841154-0410</t>
  </si>
  <si>
    <t>841154-0410. Replaced by 841154-0420</t>
  </si>
  <si>
    <t>841153-0310</t>
  </si>
  <si>
    <t>841153-0310. Replaced by 841153-0320</t>
  </si>
  <si>
    <t>841153-0410</t>
  </si>
  <si>
    <t>841153-0410. Replaced by 841153-0420</t>
  </si>
  <si>
    <t>841151-0310</t>
  </si>
  <si>
    <t>841151-0310. Replaced by 841151-0320</t>
  </si>
  <si>
    <t>841151-0410</t>
  </si>
  <si>
    <t>841151-0410. Replaced by 841151-0420</t>
  </si>
  <si>
    <t>841156-0310</t>
  </si>
  <si>
    <t>841155-0310. Replaced by 841155-0320</t>
  </si>
  <si>
    <t>841156-0410</t>
  </si>
  <si>
    <t>841155-0410. Replaced by 841155-0420</t>
  </si>
  <si>
    <t>841155-0310</t>
  </si>
  <si>
    <t>841156-0310. Replaced by 841156-0320</t>
  </si>
  <si>
    <t>841155-0410</t>
  </si>
  <si>
    <t>841156-0410. Replaced by 841156-0420</t>
  </si>
  <si>
    <t>738453-0220</t>
  </si>
  <si>
    <t>WBPWR-50B Outdoor Pan and Tilt Bracket White</t>
  </si>
  <si>
    <t>789175-0010</t>
  </si>
  <si>
    <t>S1 Battery Pack</t>
  </si>
  <si>
    <t>787930-1120</t>
  </si>
  <si>
    <t>S1 Pro System with Battery 120V NA</t>
  </si>
  <si>
    <t>Pendant Suspension Cable Kit. Updated the list of compatible products to clarify that it should only be used as a safety cable with DM10P-SUB</t>
  </si>
  <si>
    <r>
      <t xml:space="preserve">WMB-MA12/MA12EX Bi-Pivot Bracket White. </t>
    </r>
    <r>
      <rPr>
        <i/>
        <sz val="10"/>
        <rFont val="Segoe UI"/>
        <family val="2"/>
      </rPr>
      <t>Item Description - Short</t>
    </r>
    <r>
      <rPr>
        <sz val="10"/>
        <rFont val="Segoe UI"/>
        <family val="2"/>
      </rPr>
      <t xml:space="preserve"> corrected</t>
    </r>
  </si>
  <si>
    <t>361813-1110</t>
  </si>
  <si>
    <t>PowerMatch PM4500N Configurable Amplifier Network Model 120V NA</t>
  </si>
  <si>
    <t>31145</t>
  </si>
  <si>
    <t>Flush-Mount Satellite Plenum Covers</t>
  </si>
  <si>
    <t>MSA12X Powered Beam-Steering Array Loudspeaker Black 120V NA. Price increase</t>
  </si>
  <si>
    <t>MSA12X Powered Beam-Steering Array Loudspeaker White 120V NA. Price increase</t>
  </si>
  <si>
    <t>S1 Pro System with Battery 120V NA. Price decrease</t>
  </si>
  <si>
    <t>321278-0231</t>
  </si>
  <si>
    <t>FreeSpace DS 40F Loudspeaker White</t>
  </si>
  <si>
    <t>41863</t>
  </si>
  <si>
    <t>Pendant Mounting Kit for DS 40F/DS 100F Loudspeakers White</t>
  </si>
  <si>
    <t>812896-0110</t>
  </si>
  <si>
    <t>S1 Pro Skin Cover Black</t>
  </si>
  <si>
    <t>812896-0210</t>
  </si>
  <si>
    <t>S1 Pro Skin Cover White</t>
  </si>
  <si>
    <t>852270-0010</t>
  </si>
  <si>
    <t>USB Link Bluetooth Module</t>
  </si>
  <si>
    <t>852267-0100</t>
  </si>
  <si>
    <t>Noise Cancelling Headphones 700 UC Black</t>
  </si>
  <si>
    <t>852267-0300</t>
  </si>
  <si>
    <t>Noise Cancelling Headphones 700 UC Silver</t>
  </si>
  <si>
    <t>800615-0010</t>
  </si>
  <si>
    <t>ToneMatch Carry Case</t>
  </si>
  <si>
    <t>812896-0610</t>
  </si>
  <si>
    <t>S1 Pro Skin Cover Red</t>
  </si>
  <si>
    <t>812896-0510</t>
  </si>
  <si>
    <t>S1 Pro Skin Cover Blue</t>
  </si>
  <si>
    <t>787930-1110</t>
  </si>
  <si>
    <t>S1 Pro System 120V NA - Optional Battery Not Included</t>
  </si>
  <si>
    <t>786852-0010</t>
  </si>
  <si>
    <t>Powersoft X4 DSP+Dante Amplifier</t>
  </si>
  <si>
    <t>842888-0010</t>
  </si>
  <si>
    <t>Videobar VB1 Display Mounting Kit (VB1 Only). Replaced by 869196-0010</t>
  </si>
  <si>
    <t>Videobar VB1</t>
  </si>
  <si>
    <t>Videobar VB1 Display Mounting Kit (VB1 Only)</t>
  </si>
  <si>
    <t>AMM Suspension Bracket. Price increase</t>
  </si>
  <si>
    <t>AMM108 Multipurpose Loudspeaker. Price increase</t>
  </si>
  <si>
    <t>AMM108 U-Bracket. Price increase</t>
  </si>
  <si>
    <t>AMM112 Multipurpose Loudspeaker. Price increase</t>
  </si>
  <si>
    <t>AMM112 U-Bracket. Price increase</t>
  </si>
  <si>
    <t>AMS115 Compact Subwoofer. Price increase</t>
  </si>
  <si>
    <t>ArenaMatch AM10/100 Outdoor Loudspeaker. Price increase</t>
  </si>
  <si>
    <t>ArenaMatch AM10/60 Outdoor Loudspeaker. Price increase</t>
  </si>
  <si>
    <t>ArenaMatch AM10/80 Outdoor Loudspeaker. Price increase</t>
  </si>
  <si>
    <t>ArenaMatch AM20/100 Outdoor Loudspeaker. Price increase</t>
  </si>
  <si>
    <t>ArenaMatch AM20/60 Outdoor Loudspeaker. Price increase</t>
  </si>
  <si>
    <t>ArenaMatch AM20/80 Outdoor Loudspeaker. Price increase</t>
  </si>
  <si>
    <t>ArenaMatch AM40/100 Outdoor Loudspeaker. Price increase</t>
  </si>
  <si>
    <t>ArenaMatch AM40/60 Outdoor Loudspeaker. Price increase</t>
  </si>
  <si>
    <t>ArenaMatch AM40/80 Outdoor Loudspeaker. Price increase</t>
  </si>
  <si>
    <t>ArenaMatch AMAPLONG Array Plates Long Kit. Price increase</t>
  </si>
  <si>
    <t>ArenaMatch AMAPSHRT Array Plates Short Kit. Price increase</t>
  </si>
  <si>
    <t>ArenaMatch AMAPSPRD Array Spreader Bar. Price increase</t>
  </si>
  <si>
    <t>ArenaMatch AMMCPLAT Module Connect Plate. Price increase</t>
  </si>
  <si>
    <t>ArenaMatch AMPULL Array Pullback Bracket. Price increase</t>
  </si>
  <si>
    <t>ArenaMatch AMUBRKT U-Bracket Kit. Price increase</t>
  </si>
  <si>
    <t>ArenaMatch AMWG1010 Waveguide. Price increase</t>
  </si>
  <si>
    <t>ArenaMatch AMWG1060 Waveguide. Price increase</t>
  </si>
  <si>
    <t>ArenaMatch AMWG1080 Waveguide. Price increase</t>
  </si>
  <si>
    <t>ArenaMatch AMWG2010 Waveguide. Price increase</t>
  </si>
  <si>
    <t>ArenaMatch AMWG2060 Waveguide. Price increase</t>
  </si>
  <si>
    <t>ArenaMatch AMWG2080 Waveguide. Price increase</t>
  </si>
  <si>
    <t>ArenaMatch AMWG4010 Waveguide. Price increase</t>
  </si>
  <si>
    <t>ArenaMatch AMWG4060 Waveguide. Price increase</t>
  </si>
  <si>
    <t>ArenaMatch AMWG4080 Waveguide. Price increase</t>
  </si>
  <si>
    <t>ArenaMatch Utility AMU105 Outdoor Loudspeaker Black. Price increase</t>
  </si>
  <si>
    <t>ArenaMatch Utility AMU105 Outdoor Loudspeaker White. Price increase</t>
  </si>
  <si>
    <t>ArenaMatch Utility AMU108 Outdoor Loudspeaker Black. Price increase</t>
  </si>
  <si>
    <t>ArenaMatch Utility AMU108 Outdoor Loudspeaker White. Price increase</t>
  </si>
  <si>
    <t>ArenaMatch Utility AMU206 Outdoor Loudspeaker Black. Price increase</t>
  </si>
  <si>
    <t>ArenaMatch Utility AMU206 Outdoor Loudspeaker White. Price increase</t>
  </si>
  <si>
    <t>ArenaMatch Utility AMU208 Outdoor Loudspeaker Black. Price increase</t>
  </si>
  <si>
    <t>ArenaMatch Utility AMU208 Outdoor Loudspeaker White. Price increase</t>
  </si>
  <si>
    <t>AVM-1 Sense Microphone. Price increase</t>
  </si>
  <si>
    <t>CB-MA12 Coupling Bracket Black. Price increase</t>
  </si>
  <si>
    <t>CB-MA12 Coupling Bracket White. Price increase</t>
  </si>
  <si>
    <t>CB-MA12EX Coupling Bracket Black. Price increase</t>
  </si>
  <si>
    <t>CB-MA12EX Coupling Bracket White. Price increase</t>
  </si>
  <si>
    <t>ControlCenter CC-1 Black. Price increase</t>
  </si>
  <si>
    <t>ControlCenter CC-1 White. Price increase</t>
  </si>
  <si>
    <t>ControlCenter CC-1D Digital Zone Controller Black. Price increase</t>
  </si>
  <si>
    <t>ControlCenter CC-1D Digital Zone Controller White. Price increase</t>
  </si>
  <si>
    <t>ControlCenter CC-2 Black. Price increase</t>
  </si>
  <si>
    <t>ControlCenter CC-2 White. Price increase</t>
  </si>
  <si>
    <t>ControlCenter CC-2D Digital Zone Controller Black. Price increase</t>
  </si>
  <si>
    <t>ControlCenter CC-2D Digital Zone Controller White. Price increase</t>
  </si>
  <si>
    <t>ControlCenter CC-3 Black. Price increase</t>
  </si>
  <si>
    <t>ControlCenter CC-3 White. Price increase</t>
  </si>
  <si>
    <t>ControlCenter CC-3D Digital Zone Controller Black. Price increase</t>
  </si>
  <si>
    <t>ControlCenter CC-3D Digital Zone Controller White. Price increase</t>
  </si>
  <si>
    <t>ControlCenter CV41 4-to-1 Converter. Price increase</t>
  </si>
  <si>
    <t>ControlSpace CC-16 Zone Controller. Price increase</t>
  </si>
  <si>
    <t>ControlSpace CC-64 Control Center. Price increase</t>
  </si>
  <si>
    <t>ControlSpace CC-PS1 Universal Power Supply 100-240V. Price increase</t>
  </si>
  <si>
    <t>ControlSpace ESP-880A Processor 120V NA. Price increase</t>
  </si>
  <si>
    <t>ControlSpace EX Endpoint Microphone Extension Cable. Price increase</t>
  </si>
  <si>
    <t>ControlSpace EX Endpoint Mounting Bracket. Price increase</t>
  </si>
  <si>
    <t>ControlSpace EX-1280 Processor 120V NA. Price increase</t>
  </si>
  <si>
    <t>ControlSpace EX-1280C Conferencing Processor 120V NA. Price increase</t>
  </si>
  <si>
    <t>ControlSpace EX-12AEC Processor 120V NA. Price increase</t>
  </si>
  <si>
    <t>ControlSpace EX-440C Conferencing Processor 120V NA. Price increase</t>
  </si>
  <si>
    <t>ControlSpace EX-4ML Dante Endpoint. Price increase</t>
  </si>
  <si>
    <t>ControlSpace EX-8ML Dante Endpoint. Price increase</t>
  </si>
  <si>
    <t>ControlSpace EX-UH Dante Endpoint. Price increase</t>
  </si>
  <si>
    <t>CSP-1248 Commercial Sound Processor 120V NA. Price increase</t>
  </si>
  <si>
    <t>CSP-428 Commercial Sound Processor 120V NA. Price increase</t>
  </si>
  <si>
    <t>CVT-MA12 70V Transformer Black. Price increase</t>
  </si>
  <si>
    <t>CVT-MA12 70V Transformer White. Price increase</t>
  </si>
  <si>
    <t>CVT-MA12EX Transformer 70V/100V Black. Price increase</t>
  </si>
  <si>
    <t>DesignMax DM10P-SUB Black. Price increase</t>
  </si>
  <si>
    <t>DesignMax DM10P-SUB White. Price increase</t>
  </si>
  <si>
    <t>DesignMax DM10S-SUB Black. Price increase</t>
  </si>
  <si>
    <t>DesignMax DM10S-SUB White. Price increase</t>
  </si>
  <si>
    <t>DesignMax DM2C Rough-In Kit 6 Pack. Price increase</t>
  </si>
  <si>
    <t>DesignMax DM2C-LP Black. Price increase</t>
  </si>
  <si>
    <t>DesignMax DM2C-LP White. Price increase</t>
  </si>
  <si>
    <t>DesignMax DM3C Black. Price increase</t>
  </si>
  <si>
    <t>DesignMax DM3C Rough-In Kit 6 Pack. Price increase</t>
  </si>
  <si>
    <t>DesignMax DM3C White. Price increase</t>
  </si>
  <si>
    <t>DesignMax DM3P Black. Price increase</t>
  </si>
  <si>
    <t>DesignMax DM3P White. Price increase</t>
  </si>
  <si>
    <t>DesignMax DM3SE Black. Price increase</t>
  </si>
  <si>
    <t>DesignMax DM3SE White. Price increase</t>
  </si>
  <si>
    <t>DesignMax DM5C Black. Price increase</t>
  </si>
  <si>
    <t>DesignMax DM5C Rough-In Kit 6 Pack. Price increase</t>
  </si>
  <si>
    <t>DesignMax DM5C White. Price increase</t>
  </si>
  <si>
    <t>DesignMax DM5P Black. Price increase</t>
  </si>
  <si>
    <t>DesignMax DM5P White. Price increase</t>
  </si>
  <si>
    <t>DesignMax DM5SE Black. Price increase</t>
  </si>
  <si>
    <t>DesignMax DM5SE White. Price increase</t>
  </si>
  <si>
    <t>DesignMax DM6C Black. Price increase</t>
  </si>
  <si>
    <t>DesignMax DM6C Rough-In Kit 6 Pack. Price increase</t>
  </si>
  <si>
    <t>DesignMax DM6C White. Price increase</t>
  </si>
  <si>
    <t>DesignMax DM6PE Black. Price increase</t>
  </si>
  <si>
    <t>DesignMax DM6PE White. Price increase</t>
  </si>
  <si>
    <t>DesignMax DM6SE Black. Price increase</t>
  </si>
  <si>
    <t>DesignMax DM6SE White. Price increase</t>
  </si>
  <si>
    <t>DesignMax DM8C Black. Price increase</t>
  </si>
  <si>
    <t>DesignMax DM8C Rough-In Kit 6 Pack. Price increase</t>
  </si>
  <si>
    <t>DesignMax DM8C White. Price increase</t>
  </si>
  <si>
    <t>DesignMax DM8C-SUB Black. Price increase</t>
  </si>
  <si>
    <t>DesignMax DM8C-SUB White. Price increase</t>
  </si>
  <si>
    <t>DesignMax DM8S Black. Price increase</t>
  </si>
  <si>
    <t>DesignMax DM8S White. Price increase</t>
  </si>
  <si>
    <t>DesignMax Pan &amp; Tilt Bracket Small Black. Price increase</t>
  </si>
  <si>
    <t>DesignMax Pan &amp; Tilt Bracket Small White. Price increase</t>
  </si>
  <si>
    <t>DesignMax Pendant Conduit Adapter. Price increase</t>
  </si>
  <si>
    <t>DesignMax Pendant Threaded Rod Adapter. Price increase</t>
  </si>
  <si>
    <t>EdgeMax Ceiling Tile 24" x 24". Price increase</t>
  </si>
  <si>
    <t>EdgeMax EM180 In-Ceiling Premium Loudspeaker White. Price increase</t>
  </si>
  <si>
    <t>EdgeMax EM90 In-Ceiling Premium Loudspeaker White. Price increase</t>
  </si>
  <si>
    <t>EdgeMax EM90/180 Grill Black. Price increase</t>
  </si>
  <si>
    <t>EdgeMax EM90/180 Rough-In Pans. Price increase</t>
  </si>
  <si>
    <t>F1 Model 812 Flexible Array Loudspeaker Powered 120V NA. Price increase</t>
  </si>
  <si>
    <t>Flush-Mount Acoustimass Module Rough-in Pans. Price increase</t>
  </si>
  <si>
    <t>Flush-Mount Acoustimass Module Tile Bridges. Price increase</t>
  </si>
  <si>
    <t>FreeSpace 3 Flush-Mount Acoustimass Bass Module Black. Price increase</t>
  </si>
  <si>
    <t>FreeSpace 3 Flush-Mount Acoustimass Bass Module White. Price increase</t>
  </si>
  <si>
    <t>FreeSpace 3 Flush-Mount Satellites Black. Price increase</t>
  </si>
  <si>
    <t>FreeSpace 3 Flush-Mount Satellites White. Price increase</t>
  </si>
  <si>
    <t>FreeSpace 3 Surface-Mount Acoustimass Bass Module Black. Price increase</t>
  </si>
  <si>
    <t>FreeSpace 3 Surface-Mount Acoustimass Bass Module White. Price increase</t>
  </si>
  <si>
    <t>FreeSpace 3 Surface-Mount Satellites Black. Price increase</t>
  </si>
  <si>
    <t>FreeSpace 3 Surface-Mount Satellites White. Price increase</t>
  </si>
  <si>
    <t>40151</t>
  </si>
  <si>
    <t>FreeSpace 360-P II In-Ground Loudspeaker Green. Price increase</t>
  </si>
  <si>
    <t>FreeSpace FS CMB S2 Ceiling Mount Bracket Black. Price increase</t>
  </si>
  <si>
    <t>FreeSpace FS CMB S2 Ceiling Mount Bracket White. Price increase</t>
  </si>
  <si>
    <t>FreeSpace FS2C Adjustable Tile Bridges. Price increase</t>
  </si>
  <si>
    <t>FreeSpace FS2C Black. Price increase</t>
  </si>
  <si>
    <t>FreeSpace FS2C White. Price increase</t>
  </si>
  <si>
    <t>FreeSpace FS2CRFK Retrofit Kit Black. Price increase</t>
  </si>
  <si>
    <t>FreeSpace FS2CRFK Retrofit Kit White. Price increase</t>
  </si>
  <si>
    <t>FreeSpace FS2P Black. Price increase</t>
  </si>
  <si>
    <t>FreeSpace FS2P White. Price increase</t>
  </si>
  <si>
    <t>FreeSpace FS2SE Aluminum Grilles Black. Price increase</t>
  </si>
  <si>
    <t>FreeSpace FS2SE Aluminum Grilles White. Price increase</t>
  </si>
  <si>
    <t>FreeSpace FS2SE Black. Price increase</t>
  </si>
  <si>
    <t>FreeSpace FS2SE White. Price increase</t>
  </si>
  <si>
    <t>FreeSpace FS4CE Adjustable Tile Bridges. Price increase</t>
  </si>
  <si>
    <t>FreeSpace FS4CE Aluminum Grilles Black. Price increase</t>
  </si>
  <si>
    <t>FreeSpace FS4CE Aluminum Grilles White. Price increase</t>
  </si>
  <si>
    <t>FreeSpace FS4CE Black. Price increase</t>
  </si>
  <si>
    <t>FreeSpace FS4CE White. Price increase</t>
  </si>
  <si>
    <t>FreeSpace FS4CERFK Retrofit Kit Black. Price increase</t>
  </si>
  <si>
    <t>FreeSpace FS4CERFK Retrofit Kit White. Price increase</t>
  </si>
  <si>
    <t>FreeSpace FS4SE Aluminum Grilles Black. Price increase</t>
  </si>
  <si>
    <t>FreeSpace FS4SE Aluminum Grilles White. Price increase</t>
  </si>
  <si>
    <t>FreeSpace FS4SE Black. Price increase</t>
  </si>
  <si>
    <t>FreeSpace FS4SE White. Price increase</t>
  </si>
  <si>
    <t>FreeSpace IZA 190-HZ Integrated Zone Amplifier 120V NA. Price increase</t>
  </si>
  <si>
    <t>FreeSpace IZA 2120-HZ Amplifier 120V NA. Price increase</t>
  </si>
  <si>
    <t>FreeSpace IZA 2120-LZ Amplifier 120V NA. Price increase</t>
  </si>
  <si>
    <t>FreeSpace IZA 250-LZ Integrated Zone Amplifier 120V NA. Price increase</t>
  </si>
  <si>
    <t>L1 Pro8 Portable Line Array System 120V NA. Price increase</t>
  </si>
  <si>
    <t>MB210-WR Outdoor Subwoofer Black. Price increase</t>
  </si>
  <si>
    <t>MB210-WR Outdoor Subwoofer White. Price increase</t>
  </si>
  <si>
    <t>MIMO 7 Inch Android Touch Panel Flush. Price increase</t>
  </si>
  <si>
    <t>MIMO 7 Inch Touch Panel J-Box . Price increase</t>
  </si>
  <si>
    <t>Panaray MA12 Modular Line Array Loudspeaker Black. Price increase</t>
  </si>
  <si>
    <t>Panaray MA12 Modular Line Array Loudspeaker White. Price increase</t>
  </si>
  <si>
    <t>Panaray MA12EX Loudspeaker Black. Price increase</t>
  </si>
  <si>
    <t>Panaray MA12EX Loudspeaker White. Price increase</t>
  </si>
  <si>
    <t>Panaray MSA12X Digital Beam-Steering Loudspeaker Black 120V NA. Price increase</t>
  </si>
  <si>
    <t>Panaray MSA12X Digital Beam-Steering Loudspeaker White 120V NA. Price increase</t>
  </si>
  <si>
    <t>Pendant Suspension Cable Kit. Price increase</t>
  </si>
  <si>
    <t>PowerMatch AmpLink 24-Channel Card. Price increase</t>
  </si>
  <si>
    <t>PowerMatch Dante Network Card. Price increase</t>
  </si>
  <si>
    <t>PowerMatch PM4500N Configurable Amplifier Network Model 120V NA. Price increase</t>
  </si>
  <si>
    <t>PowerMatch PM8250N Configurable Amplifier Network Model 120V NA. Price increase</t>
  </si>
  <si>
    <t>PowerMatch PM8500N Configurable Amplifier Network Model 120V NA. Price increase</t>
  </si>
  <si>
    <t>PowerShare PS404D Adaptable Power Amplifier 120V NA. Price increase</t>
  </si>
  <si>
    <t>PowerShare PS604D Adaptable Power Amplifier 120V NA. Price increase</t>
  </si>
  <si>
    <t>PowerSpace P21000A 120V NA. Price increase</t>
  </si>
  <si>
    <t>PowerSpace P2600A 120V NA. Price increase</t>
  </si>
  <si>
    <t>PowerSpace P4150+ 120V NA. Price increase</t>
  </si>
  <si>
    <t>PowerSpace P4300+ 120V NA. Price increase</t>
  </si>
  <si>
    <t>PowerSpace P4300A 120V NA. Price increase</t>
  </si>
  <si>
    <t>PSA-12 Adapter Black. Price increase</t>
  </si>
  <si>
    <t>Rack Mount Kit Accessory. Price increase</t>
  </si>
  <si>
    <t>RoomMatch Utility Pan and Tilt Bracket Black. Price increase</t>
  </si>
  <si>
    <t>RoomMatch Utility Pan and Tilt Bracket White. Price increase</t>
  </si>
  <si>
    <t>S1 Pro System with Battery 120V NA. Price increase</t>
  </si>
  <si>
    <t>ShowMatch Array Frame. Price increase</t>
  </si>
  <si>
    <t>ShowMatch Array Frame Multipoint Bracket. Price increase</t>
  </si>
  <si>
    <t>ShowMatch Array Pullback Bracket. Price increase</t>
  </si>
  <si>
    <t>Showmatch Shackle Adapter Kit (Includes 2 Adapters). Price increase</t>
  </si>
  <si>
    <t>ShowMatch Short Quick Pin Kit. Price increase</t>
  </si>
  <si>
    <t>ShowMatch SM10 DeltaQ Array Loudspeaker. Price increase</t>
  </si>
  <si>
    <t>ShowMatch SM20 DeltaQ Array Loudspeaker. Price increase</t>
  </si>
  <si>
    <t>ShowMatch SM20WG12 Waveguide for SM20. Price increase</t>
  </si>
  <si>
    <t>ShowMatch SM5 DeltaQ Array Loudspeaker. Price increase</t>
  </si>
  <si>
    <t>ShowMatch SM5WG55 Waveguide for SM5. Price increase</t>
  </si>
  <si>
    <t>ShowMatch SMS118 DeltaQ Subwoofer. Price increase</t>
  </si>
  <si>
    <t>ShowMatch Sub-Module Transiton Kit. Price increase</t>
  </si>
  <si>
    <t>ShowMatch T-Bar Array Frame. Price increase</t>
  </si>
  <si>
    <t>AMM Speaker Pole Mount Adaptor - M20 Thread. Price increase</t>
  </si>
  <si>
    <t>121526</t>
  </si>
  <si>
    <t>SS-10 MP Mounting Plate Black. Price increase</t>
  </si>
  <si>
    <t>SS-10 Speaker Stand Black. Price increase</t>
  </si>
  <si>
    <t>Videobar VB1 Display Mounting Kit. Price increase</t>
  </si>
  <si>
    <t>Videobar VB1 Mud Ring Black. Price increase</t>
  </si>
  <si>
    <t>Videobar VB1 Right-Angle USB 3.1 Cable, 2 meters. Price increase</t>
  </si>
  <si>
    <t>WB-MA12/MA12EX Pitch Only Bracket Black. Price increase</t>
  </si>
  <si>
    <t>WB-MA12/MA12EX Pitch Only Bracket White. Price increase</t>
  </si>
  <si>
    <t>WBPWR-50B Outdoor Pan and Tilt Bracket Black. Price increase</t>
  </si>
  <si>
    <t>WBPWR-50B Outdoor Pan and Tilt Bracket White. Price increase</t>
  </si>
  <si>
    <t>WMB2-MA12/MA12EX Pitch Lock Upper Bracket Black. Price increase</t>
  </si>
  <si>
    <t>WMB2-MA12/MA12EX Pitch Lock Upper Bracket White. Price increase</t>
  </si>
  <si>
    <t>WMB-MA12/MA12EX Bi-Pivot Bracket Black. Price increase</t>
  </si>
  <si>
    <t>WMB-MA12/MA12EX Bi-Pivot Bracket White. Price increase</t>
  </si>
  <si>
    <t>323205-0010</t>
  </si>
  <si>
    <t>Adjustable Tile Bridges for DS40F/DS100F</t>
  </si>
  <si>
    <t>41993</t>
  </si>
  <si>
    <t>Rough-In Pans for DS 40F/DS 100F Loudspeakers</t>
  </si>
  <si>
    <t>41864</t>
  </si>
  <si>
    <t>Tile Bridges for DS 40F/DS 100F Loudspeakers</t>
  </si>
  <si>
    <t>756491-0110</t>
  </si>
  <si>
    <t>ShowMatch Ground Stack Bracket</t>
  </si>
  <si>
    <t>330034-0110</t>
  </si>
  <si>
    <t>RoomMatch Dual-15 Subwoofer Loudspeaker Black</t>
  </si>
  <si>
    <t>738675-0010</t>
  </si>
  <si>
    <t>ControlSpace EP22-D 2 In x 2 Out Dante Endpoint</t>
  </si>
  <si>
    <t>318881-0101</t>
  </si>
  <si>
    <t>L1 Compact Extension</t>
  </si>
  <si>
    <t>354144-0010</t>
  </si>
  <si>
    <t>L1 Compact Portable Line Array System 120V NA</t>
  </si>
  <si>
    <t>318882-1101</t>
  </si>
  <si>
    <t>L1 Compact Power Stand 120V NA</t>
  </si>
  <si>
    <t>826819-0010</t>
  </si>
  <si>
    <t>SoundComm B40 Down Cable Assembly XLR 4pin F</t>
  </si>
  <si>
    <t>826818-0010</t>
  </si>
  <si>
    <t>SoundComm B40 Down Cable Assembly XLR 5pin M</t>
  </si>
  <si>
    <t>826868-0010</t>
  </si>
  <si>
    <t>SoundComm B40 Headphones Dual No Mic</t>
  </si>
  <si>
    <t>826869-0010</t>
  </si>
  <si>
    <t>SoundComm B40 Headphones Single Left No Mic</t>
  </si>
  <si>
    <t>826870-0010</t>
  </si>
  <si>
    <t>SoundComm B40 Headphones Single Right No Mic</t>
  </si>
  <si>
    <t>814836-0040</t>
  </si>
  <si>
    <t>SoundComm B40 Headset Dual Binaural</t>
  </si>
  <si>
    <t>814836-0030</t>
  </si>
  <si>
    <t>SoundComm B40 Headset Dual Monaural</t>
  </si>
  <si>
    <t>814836-0010</t>
  </si>
  <si>
    <t>SoundComm B40 Headset Single Left</t>
  </si>
  <si>
    <t>814836-0020</t>
  </si>
  <si>
    <t>SoundComm B40 Headset Single Right</t>
  </si>
  <si>
    <t>16003</t>
  </si>
  <si>
    <t>SoundComm B40 Windscreen</t>
  </si>
  <si>
    <t>834524-0010</t>
  </si>
  <si>
    <t>SoundComm Bracket Kit</t>
  </si>
  <si>
    <t>834551-0010</t>
  </si>
  <si>
    <t>SoundComm Carry Case</t>
  </si>
  <si>
    <t>331367-0020</t>
  </si>
  <si>
    <t>SoundComm Clothing Clip</t>
  </si>
  <si>
    <t>331368-0010</t>
  </si>
  <si>
    <t>SoundComm Decorative Terminal Cover</t>
  </si>
  <si>
    <t>774681-0010</t>
  </si>
  <si>
    <t>SoundComm Ear Cushion Kit</t>
  </si>
  <si>
    <t>774700-0010</t>
  </si>
  <si>
    <t>SoundComm Side Pad Kit</t>
  </si>
  <si>
    <t>ControlSpace CC-16 Zone Contoller. Price increase</t>
  </si>
  <si>
    <t>ControlSpace EP22-D 2 In x 2 Out Dante Endpoint. Price increase</t>
  </si>
  <si>
    <t>F1 Model 812 Bag. Price increase</t>
  </si>
  <si>
    <t>F1 Subwoofer Bag. Price increase</t>
  </si>
  <si>
    <t>F1 Subwoofer Powered 120V NA. Price increase</t>
  </si>
  <si>
    <t>Flush-Mount Satellite Rough-In Pans. Price increase</t>
  </si>
  <si>
    <t>Flush-Mount Satellite Tile Bridges. Price increase</t>
  </si>
  <si>
    <t>L1 Pro16 Portable Line Array System 120V NA. Price increase</t>
  </si>
  <si>
    <t>L1 Pro16 Slip Cover. Price increase</t>
  </si>
  <si>
    <t>L1 Pro16 System Roller Bag. Price increase</t>
  </si>
  <si>
    <t>L1 Pro32 Array &amp; Power Stand Bag. Price increase</t>
  </si>
  <si>
    <t>L1 Pro32 Portable Line Array 120V NA. Price increase</t>
  </si>
  <si>
    <t>L1 Pro8 Slip Cover. Price increase</t>
  </si>
  <si>
    <t>L1 Pro8 System Bag. Price increase</t>
  </si>
  <si>
    <t>Pendant Mounting Kit for DS 40F/DS 100F Loudspeakers White. Price increase</t>
  </si>
  <si>
    <t>S1 Pro Skin Cover Black. Price increase</t>
  </si>
  <si>
    <t>S1 Pro Skin Cover Blue. Price increase</t>
  </si>
  <si>
    <t>S1 Pro Skin Cover Red. Price increase</t>
  </si>
  <si>
    <t>S1 Pro Skin Cover White. Price increase</t>
  </si>
  <si>
    <t>S1 Pro System Backpack. Price increase</t>
  </si>
  <si>
    <t>S1 Pro System Slip Cover. Price increase</t>
  </si>
  <si>
    <t>ShowMatch Ground Stack Bracket. Price increase</t>
  </si>
  <si>
    <t>Sub1 Powered Bass Module 120V NA. Price increase</t>
  </si>
  <si>
    <t>Sub1 Roller Bag. Price increase</t>
  </si>
  <si>
    <t>Sub1/Sub2 Adjustable Speaker Pole. Price increase</t>
  </si>
  <si>
    <t>Sub2 Powered Bass Module 120V NA. Price increase</t>
  </si>
  <si>
    <t>Sub2 Roller Bag. Price increase</t>
  </si>
  <si>
    <t>SubMatch Cable. Price increase</t>
  </si>
  <si>
    <t>T4S ToneMatch Mixer. Price increase</t>
  </si>
  <si>
    <t>T8S ToneMatch Mixer. Price increase</t>
  </si>
  <si>
    <t>137050</t>
  </si>
  <si>
    <t>Thumb Screws. Price increase</t>
  </si>
  <si>
    <t>Tile Bridges for DS 40F/DS 100F Loudspeakers. Price increase</t>
  </si>
  <si>
    <t>ToneMatch Audio Engine Digital Cable - 18 Feet. Price increase</t>
  </si>
  <si>
    <t>ToneMatch Audio Engine/Mixer Power Supply. Price increase</t>
  </si>
  <si>
    <t>ToneMatch Carry Case. Price increase</t>
  </si>
  <si>
    <t>738677-0010</t>
  </si>
  <si>
    <t>ControlSpace WP22B-D Dante Wall Plate 4 XLR</t>
  </si>
  <si>
    <t>738678-0010</t>
  </si>
  <si>
    <t>ControlSpace WP22BU-D Dante Wall Plate 2-XLR, 2-RCA, 1-3.5mm</t>
  </si>
  <si>
    <t>40174</t>
  </si>
  <si>
    <t>MB12 III Modular Bass Loudspeaker White</t>
  </si>
  <si>
    <t>40706</t>
  </si>
  <si>
    <t>MB24 III Modular Bass Loudspeaker White</t>
  </si>
  <si>
    <t>37525</t>
  </si>
  <si>
    <t>Omni Pendant-Mount Loudspeaker System White</t>
  </si>
  <si>
    <t>37524</t>
  </si>
  <si>
    <t>Omni Pendant-Mount Loudspeaker System Black</t>
  </si>
  <si>
    <t>29829</t>
  </si>
  <si>
    <t>Surface-Mount Kit for Acoustimass Bass Module White</t>
  </si>
  <si>
    <t>29828</t>
  </si>
  <si>
    <t>Surface-Mount Kit for Acoustimass Bass Module Black</t>
  </si>
  <si>
    <t>37084</t>
  </si>
  <si>
    <t>Omni Pendant-Mount Kit White</t>
  </si>
  <si>
    <t>37083</t>
  </si>
  <si>
    <t>Omni Pendant-Mount Kit Black</t>
  </si>
  <si>
    <t>28013</t>
  </si>
  <si>
    <t>Surface-Mount Acoustimass Bass Module Plenum Cover</t>
  </si>
  <si>
    <t>31146</t>
  </si>
  <si>
    <t>Flush-Mount Acoustimass Bass Module Plenum Cover</t>
  </si>
  <si>
    <t>815013-0110</t>
  </si>
  <si>
    <t>DesignMax DM2S Black</t>
  </si>
  <si>
    <t>815013-0210</t>
  </si>
  <si>
    <t>DesignMax DM2S White</t>
  </si>
  <si>
    <t>323114-0110</t>
  </si>
  <si>
    <t>MB12 WR Modular Bass Loudspeaker Black</t>
  </si>
  <si>
    <t>40192</t>
  </si>
  <si>
    <t>MB4 Modular Bass Loudspeaker Black</t>
  </si>
  <si>
    <t>27057</t>
  </si>
  <si>
    <t>MB4 U-Bracket White</t>
  </si>
  <si>
    <t>27056</t>
  </si>
  <si>
    <t>MB4 U-Bracket Black</t>
  </si>
  <si>
    <t>343856-0130</t>
  </si>
  <si>
    <t>RoomMatch RMS215 Fly Kit</t>
  </si>
  <si>
    <t>30100</t>
  </si>
  <si>
    <t>Pendant-Mount Kit for Acoustimass Bass Module White</t>
  </si>
  <si>
    <t>30099</t>
  </si>
  <si>
    <t>Pendant-Mount Kit for Acoustimass Bass Module Black</t>
  </si>
  <si>
    <t>30098</t>
  </si>
  <si>
    <t>Flush-Mount Satellite Cosmetic Cover White</t>
  </si>
  <si>
    <t>30097</t>
  </si>
  <si>
    <t>Flush-Mount Satellite Cosmetic Cover Black</t>
  </si>
  <si>
    <t>736453-0110</t>
  </si>
  <si>
    <t>F1 U Bracket Mounting Kit</t>
  </si>
  <si>
    <t>736451-0110</t>
  </si>
  <si>
    <t>F1 Yoke Mounting Kit</t>
  </si>
  <si>
    <t>323113-0110</t>
  </si>
  <si>
    <t>MB24 WR Modular Bass Loudspeaker Black</t>
  </si>
  <si>
    <t>40173</t>
  </si>
  <si>
    <t>MB12 III Modular Bass Loudspeaker Black</t>
  </si>
  <si>
    <t>344055-0110</t>
  </si>
  <si>
    <t>RoomMatch Dual-18 VLF-Sub Loudspeaker Black</t>
  </si>
  <si>
    <t>369815-0110</t>
  </si>
  <si>
    <t>RoomMatch RMS218 Fly Kit</t>
  </si>
  <si>
    <t>738676-0010</t>
  </si>
  <si>
    <t>ControlSpace EP40-D 4 Input Dante Endpoint</t>
  </si>
  <si>
    <t>638301-0010</t>
  </si>
  <si>
    <t>PowerMatch AES3 8-Channel Input Card</t>
  </si>
  <si>
    <t>786855-0010</t>
  </si>
  <si>
    <t>Powersoft X8 DSP+Dante amplifier</t>
  </si>
  <si>
    <t>40193</t>
  </si>
  <si>
    <t>MB4 Modular Bass Loudspeaker White</t>
  </si>
  <si>
    <t>785043-0210</t>
  </si>
  <si>
    <t>MB210 Compact Subwoofer White</t>
  </si>
  <si>
    <t>743376-1410</t>
  </si>
  <si>
    <t>PowerShare PS602P Amplifier 120V NA</t>
  </si>
  <si>
    <t>791323-1410</t>
  </si>
  <si>
    <t>PowerShare PS404A Adaptable Power Amplifier 120V NA</t>
  </si>
  <si>
    <t>791324-1410</t>
  </si>
  <si>
    <t>PowerShare PS604A Adaptable Power Amplifier 120V NA</t>
  </si>
  <si>
    <t>349898-0110</t>
  </si>
  <si>
    <t>PowerMatch ESPLINK 8-Channel Input Card</t>
  </si>
  <si>
    <t>345975-0110</t>
  </si>
  <si>
    <t>PowerMatch CobraNet Card</t>
  </si>
  <si>
    <t>374847-0110</t>
  </si>
  <si>
    <t>F1 Model 812 Flexible Array Loudspeaker Passive Black</t>
  </si>
  <si>
    <t>MB210-WR Outdoor Subwoofer Black. Price reduction</t>
  </si>
  <si>
    <t>MB210-WR Outdoor Subwoofer White. Price reduction</t>
  </si>
  <si>
    <t>ArenaMatch Utility AMU105 Outdoor Loudspeaker Black. Price reduction</t>
  </si>
  <si>
    <t>ArenaMatch Utility AMU105 Outdoor Loudspeaker White. Price reduction</t>
  </si>
  <si>
    <t>ArenaMatch Utility AMU108 Outdoor Loudspeaker Black. Price reduction</t>
  </si>
  <si>
    <t>ArenaMatch Utility AMU108 Outdoor Loudspeaker White. Price reduction</t>
  </si>
  <si>
    <t>ArenaMatch Utility AMU206 Outdoor Loudspeaker Black. Price reduction</t>
  </si>
  <si>
    <t>ArenaMatch Utility AMU206 Outdoor Loudspeaker White. Price reduction</t>
  </si>
  <si>
    <t>ArenaMatch Utility AMU208 Outdoor Loudspeaker Black. Price reduction</t>
  </si>
  <si>
    <t>ArenaMatch Utility AMU208 Outdoor Loudspeaker White. Price reduction</t>
  </si>
  <si>
    <t>PowerMatch Dante Network Card. Price reduction</t>
  </si>
  <si>
    <t>PowerMatch PM4500N Configurable Amplifier Network Model 120V NA. Price reduction</t>
  </si>
  <si>
    <t>PowerMatch PM8250N Configurable Amplifier Network Model 120V NA. Price reduction</t>
  </si>
  <si>
    <t>PowerMatch PM8500N Configurable Amplifier Network Model 120V NA. Price reduction</t>
  </si>
  <si>
    <t>ToneMatch Audio Engine Digital Cable - 18 Feet. Replaces 805184-0110</t>
  </si>
  <si>
    <t>805184-0110</t>
  </si>
  <si>
    <t>ToneMatch Audio Engine Digital Cable - 18 Feet. Replaced by 845116-0010</t>
  </si>
  <si>
    <t>361816-1110</t>
  </si>
  <si>
    <t>PowerMatch PM4250 Configurable Amplifier 120V NA</t>
  </si>
  <si>
    <t>361815-1110</t>
  </si>
  <si>
    <t>PowerMatch PM4250N Configurable Amplifier Network Model 120V NA</t>
  </si>
  <si>
    <t>361814-1110</t>
  </si>
  <si>
    <t>PowerMatch PM4500 Configurable Amplifier 120V NA</t>
  </si>
  <si>
    <t>361811-1110</t>
  </si>
  <si>
    <t>PowerMatch PM8250 Configurable Amplifier 120V NA</t>
  </si>
  <si>
    <t>343547-1110</t>
  </si>
  <si>
    <t>PowerMatch PM8500 Configurable Amplifier 120V NA</t>
  </si>
  <si>
    <t>626425-9940</t>
  </si>
  <si>
    <t>RoomMatch 120 X 05 Loudspeaker</t>
  </si>
  <si>
    <t>626425-9950</t>
  </si>
  <si>
    <t>RoomMatch 120 X 10 Loudspeaker</t>
  </si>
  <si>
    <t>626425-9960</t>
  </si>
  <si>
    <t>RoomMatch 120 X 20 Loudspeaker</t>
  </si>
  <si>
    <t>626425-9980</t>
  </si>
  <si>
    <t>RoomMatch 120 X 40 Loudspeaker</t>
  </si>
  <si>
    <t>626425-9990</t>
  </si>
  <si>
    <t>RoomMatch 120 X 60 Loudspeaker</t>
  </si>
  <si>
    <t>626425-2540</t>
  </si>
  <si>
    <t>RoomMatch 28+35 X 05 Loudspeaker</t>
  </si>
  <si>
    <t>626425-2550</t>
  </si>
  <si>
    <t>RoomMatch 28+35 X 10 Loudspeaker</t>
  </si>
  <si>
    <t>626425-2740</t>
  </si>
  <si>
    <t>RoomMatch 28+45 X 05 Loudspeaker</t>
  </si>
  <si>
    <t>626425-2750</t>
  </si>
  <si>
    <t>RoomMatch 28+45 X 10 Loudspeaker</t>
  </si>
  <si>
    <t>626425-2760</t>
  </si>
  <si>
    <t>RoomMatch 28+45 X 20 Loudspeaker</t>
  </si>
  <si>
    <t>626425-2940</t>
  </si>
  <si>
    <t>RoomMatch 28+60 X 05 Loudspeaker</t>
  </si>
  <si>
    <t>626425-2950</t>
  </si>
  <si>
    <t>RoomMatch 28+60 X 10 Loudspeaker</t>
  </si>
  <si>
    <t>626425-2960</t>
  </si>
  <si>
    <t>RoomMatch 28+60 X 20 Loudspeaker</t>
  </si>
  <si>
    <t>626425-2980</t>
  </si>
  <si>
    <t>RoomMatch 28+60 X 40 Loudspeaker</t>
  </si>
  <si>
    <t>626425-5240</t>
  </si>
  <si>
    <t>RoomMatch 35+28 X 05 Loudspeaker</t>
  </si>
  <si>
    <t>626425-5250</t>
  </si>
  <si>
    <t>RoomMatch 35+28 X 10 Loudspeaker</t>
  </si>
  <si>
    <t>626425-5960</t>
  </si>
  <si>
    <t>RoomMatch 35+60 X 20 Loudspeaker</t>
  </si>
  <si>
    <t>626425-5980</t>
  </si>
  <si>
    <t>RoomMatch 35+60 X 40 Loudspeaker</t>
  </si>
  <si>
    <t>626425-7240</t>
  </si>
  <si>
    <t>RoomMatch 45+28 X 05 Loudspeaker</t>
  </si>
  <si>
    <t>626425-7250</t>
  </si>
  <si>
    <t>RoomMatch 45+28 X 10 Loudspeaker</t>
  </si>
  <si>
    <t>626425-7260</t>
  </si>
  <si>
    <t>RoomMatch 45+28 X 20 Loudspeaker</t>
  </si>
  <si>
    <t>626425-2240</t>
  </si>
  <si>
    <t>RoomMatch 55 X 05 Loudspeaker</t>
  </si>
  <si>
    <t>626425-2250</t>
  </si>
  <si>
    <t>RoomMatch 55 X 10 Loudspeaker</t>
  </si>
  <si>
    <t>626425-2260</t>
  </si>
  <si>
    <t>RoomMatch 55 X 20 Loudspeaker</t>
  </si>
  <si>
    <t>626425-2280</t>
  </si>
  <si>
    <t>RoomMatch 55 X 40 Loudspeaker</t>
  </si>
  <si>
    <t>626425-2290</t>
  </si>
  <si>
    <t>RoomMatch 55 X 60 Loudspeaker</t>
  </si>
  <si>
    <t>626425-9240</t>
  </si>
  <si>
    <t>RoomMatch 60+28 X 05 Loudspeaker</t>
  </si>
  <si>
    <t>626425-9250</t>
  </si>
  <si>
    <t>RoomMatch 60+28 X 10 Loudspeaker</t>
  </si>
  <si>
    <t>626425-9260</t>
  </si>
  <si>
    <t>RoomMatch 60+28 X 20 Loudspeaker</t>
  </si>
  <si>
    <t>626425-9280</t>
  </si>
  <si>
    <t>RoomMatch 60+28 X 40 Loudspeaker</t>
  </si>
  <si>
    <t>626425-9560</t>
  </si>
  <si>
    <t>RoomMatch 60+35 X 20 Loudspeaker</t>
  </si>
  <si>
    <t>626425-9580</t>
  </si>
  <si>
    <t>RoomMatch 60+35 X 40 Loudspeaker</t>
  </si>
  <si>
    <t>626425-5540</t>
  </si>
  <si>
    <t>RoomMatch 70 X 05 Loudspeaker</t>
  </si>
  <si>
    <t>626425-5550</t>
  </si>
  <si>
    <t>RoomMatch 70 X 10 Loudspeaker</t>
  </si>
  <si>
    <t>626425-5560</t>
  </si>
  <si>
    <t>RoomMatch 70 X 20 Loudspeaker</t>
  </si>
  <si>
    <t>626425-5580</t>
  </si>
  <si>
    <t>RoomMatch 70 X 40 Loudspeaker</t>
  </si>
  <si>
    <t>626425-5590</t>
  </si>
  <si>
    <t>RoomMatch 70 X 60 Loudspeaker</t>
  </si>
  <si>
    <t>626425-7740</t>
  </si>
  <si>
    <t>RoomMatch 90 X 05 Loudspeaker</t>
  </si>
  <si>
    <t>626425-7750</t>
  </si>
  <si>
    <t>RoomMatch 90 X 10 Loudspeaker</t>
  </si>
  <si>
    <t>626425-7760</t>
  </si>
  <si>
    <t>RoomMatch 90 X 20 Loudspeaker</t>
  </si>
  <si>
    <t>626425-7780</t>
  </si>
  <si>
    <t>RoomMatch 90 X 40 Loudspeaker</t>
  </si>
  <si>
    <t>626425-7790</t>
  </si>
  <si>
    <t>RoomMatch 90 X 60 Loudspeaker</t>
  </si>
  <si>
    <t>344056-0120</t>
  </si>
  <si>
    <t>RoomMatch Array Frame Extender Long</t>
  </si>
  <si>
    <t>344057-0120</t>
  </si>
  <si>
    <t>RoomMatch Array Frame Extender Short</t>
  </si>
  <si>
    <t>330038-0120</t>
  </si>
  <si>
    <t>RoomMatch Array Frame Large</t>
  </si>
  <si>
    <t>330041-0110</t>
  </si>
  <si>
    <t>RoomMatch Array Pull Back Bracket</t>
  </si>
  <si>
    <t>356016-0110</t>
  </si>
  <si>
    <t>RoomMatch Ground Stack Base Kit</t>
  </si>
  <si>
    <t>356514-0110</t>
  </si>
  <si>
    <t>RoomMatch Ground Stack Caster Kit</t>
  </si>
  <si>
    <t>356019-0110</t>
  </si>
  <si>
    <t>RoomMatch Ground Stack Pitch Bracket</t>
  </si>
  <si>
    <t>356018-0110</t>
  </si>
  <si>
    <t>RoomMatch Ground Stack RMS215 Bracket</t>
  </si>
  <si>
    <t>344058-0110</t>
  </si>
  <si>
    <t>RoomMatch Module Gain Shade Kit</t>
  </si>
  <si>
    <t>344511-0020</t>
  </si>
  <si>
    <t>RoomMatch Module Quick Release Pin Kit</t>
  </si>
  <si>
    <t>348159-0110</t>
  </si>
  <si>
    <t>RoomMatch Module Wall Ceiling Bracket</t>
  </si>
  <si>
    <t>812806-1110</t>
  </si>
  <si>
    <t>ControlSpace ESP-1240A Processor 120V NA</t>
  </si>
  <si>
    <t>40753</t>
  </si>
  <si>
    <t>FreeSpace DXA 2120 120V NA</t>
  </si>
  <si>
    <t>344872-1410</t>
  </si>
  <si>
    <t>FreeSpace ZA 190-HZ Zone Amplifier 120V NA</t>
  </si>
  <si>
    <t>791355-1410</t>
  </si>
  <si>
    <t>FreeSpace ZA 2120-HZA Zone Amplifier 120V NA</t>
  </si>
  <si>
    <t>791354-1410</t>
  </si>
  <si>
    <t>FreeSpace ZA 2120-LZA Zone Amplifier 120V NA</t>
  </si>
  <si>
    <t>743375-1410</t>
  </si>
  <si>
    <t>PowerShare PS602 Amplifier 120V NA</t>
  </si>
  <si>
    <t>344872-1420</t>
  </si>
  <si>
    <t>FreeSpace ZA 250-LZ Zone Amplifier 120V NA</t>
  </si>
  <si>
    <t>Speaker Pole Mount Adaptor - M20 Thread</t>
  </si>
  <si>
    <t>40175</t>
  </si>
  <si>
    <t>MB24 III Modular Bass Loudspeaker Black</t>
  </si>
  <si>
    <t>785043-0110</t>
  </si>
  <si>
    <t>MB210 Compact Subwoofer Black</t>
  </si>
  <si>
    <t>ShowMatch Array Frame Multipoint Bracket. Replaces 773065-0110</t>
  </si>
  <si>
    <t>773065-0110</t>
  </si>
  <si>
    <t>ShowMatch Array Frame Multipoint Bracket. Replaced by 845332-0110</t>
  </si>
  <si>
    <t>ToneMatch Audio Engine Digital Cable - 18 Feet. Temporarily re-adding in place of 845116-0010</t>
  </si>
  <si>
    <t>ToneMatch Audio Engine Digital Cable - 18 Feet. Temporarily removing in place of the old SKU 805184-0110</t>
  </si>
  <si>
    <t>ControlSpace ESP-1240A Processor 120V NA. Re-adding: stock is still available</t>
  </si>
  <si>
    <t>PowerShare PS602P Amplifier 120V NA. Re-adding: stock is still available</t>
  </si>
  <si>
    <t>PowerShare PS404A Adaptable Power Amplifier 120V NA. Re-adding: stock is still available</t>
  </si>
  <si>
    <t>PowerShare PS604A Adaptable Power Amplifier 120V NA. Re-adding: stock is still available</t>
  </si>
  <si>
    <t>PowerShare PS602 Amplifier 120V NA. Re-adding: stock is still available</t>
  </si>
  <si>
    <t>MB24 III Modular Bass Loudspeaker Black. Re-adding: stock is still available</t>
  </si>
  <si>
    <t>MB24 III Modular Bass Loudspeaker White. Re-adding: stock is still available</t>
  </si>
  <si>
    <t>Videobar VB1 Display Mounting Kit</t>
  </si>
  <si>
    <t>Videobar VB1 Mud Ring Black</t>
  </si>
  <si>
    <t>812848-1110</t>
  </si>
  <si>
    <t>ControlSpace ESP-1240AD Processor 120V NA</t>
  </si>
  <si>
    <t>812872-1110</t>
  </si>
  <si>
    <t>ControlSpace ESP-880AD Processor 120V NA</t>
  </si>
  <si>
    <t>SubMatch Cable. Replaces 857171-0110</t>
  </si>
  <si>
    <t>857171-0110</t>
  </si>
  <si>
    <t>SubMatch Cable. Removing incorrect part number. Replaced by 857172-0110</t>
  </si>
  <si>
    <t>746686-0110</t>
  </si>
  <si>
    <t>802 Series IV U-Bracket</t>
  </si>
  <si>
    <t>323102-0110</t>
  </si>
  <si>
    <t>LT 3202 WR Loudspeaker Black</t>
  </si>
  <si>
    <t>323110-0110</t>
  </si>
  <si>
    <t>LT 4402 WR Loudspeaker Black</t>
  </si>
  <si>
    <t>40184</t>
  </si>
  <si>
    <t>LT 6400 Mid/High-Frequency Loudspeaker Black</t>
  </si>
  <si>
    <t>40185</t>
  </si>
  <si>
    <t>LT 6400 Mid/High-Frequency Loudspeaker White</t>
  </si>
  <si>
    <t>40180</t>
  </si>
  <si>
    <t>LT 6403 Full Range Loudspeaker Black</t>
  </si>
  <si>
    <t>40181</t>
  </si>
  <si>
    <t>LT 6403 Full Range Loudspeaker White</t>
  </si>
  <si>
    <t>40186</t>
  </si>
  <si>
    <t>LT 9400 Mid/High-Frequency Loudspeaker Black</t>
  </si>
  <si>
    <t>40187</t>
  </si>
  <si>
    <t>LT 9400 Mid/High-Frequency Loudspeaker White</t>
  </si>
  <si>
    <t>323111-0110</t>
  </si>
  <si>
    <t>LT 9402 WR Loudspeaker Black</t>
  </si>
  <si>
    <t>40182</t>
  </si>
  <si>
    <t>LT 9403 Full Range Loudspeaker Black</t>
  </si>
  <si>
    <t>40183</t>
  </si>
  <si>
    <t>LT 9403 Full Range Loudspeaker White</t>
  </si>
  <si>
    <t>323112-0110</t>
  </si>
  <si>
    <t>LT 9702 WR Loudspeaker Black</t>
  </si>
  <si>
    <t>40167</t>
  </si>
  <si>
    <t>Panaray 302A Loudspeaker Black</t>
  </si>
  <si>
    <t>40166</t>
  </si>
  <si>
    <t>Panaray 302A Loudspeaker White</t>
  </si>
  <si>
    <t>739706-0110</t>
  </si>
  <si>
    <t>Panaray 402 IV Loudspeaker Black</t>
  </si>
  <si>
    <t>739706-0210</t>
  </si>
  <si>
    <t>Panaray 402 IV Loudspeaker White</t>
  </si>
  <si>
    <t>739058-0110</t>
  </si>
  <si>
    <t>Panaray 802 IV Loudspeaker</t>
  </si>
  <si>
    <t>638421-0110</t>
  </si>
  <si>
    <t>RoomMatch Utility RMU105 Loudspeaker Black</t>
  </si>
  <si>
    <t>638421-0210</t>
  </si>
  <si>
    <t>RoomMatch Utility RMU105 Loudspeaker White</t>
  </si>
  <si>
    <t>638349-0110</t>
  </si>
  <si>
    <t>RoomMatch Utility RMU108 Loudspeaker Black</t>
  </si>
  <si>
    <t>638349-0210</t>
  </si>
  <si>
    <t>RoomMatch Utility RMU108 Loudspeaker White</t>
  </si>
  <si>
    <t>638392-0110</t>
  </si>
  <si>
    <t>RoomMatch Utility RMU206 Loudspeaker Black</t>
  </si>
  <si>
    <t>638392-0210</t>
  </si>
  <si>
    <t>RoomMatch Utility RMU206 Loudspeaker White</t>
  </si>
  <si>
    <t>371836-0120</t>
  </si>
  <si>
    <t>RoomMatch Utility RMU208 Loudspeaker Black</t>
  </si>
  <si>
    <t>371836-0220</t>
  </si>
  <si>
    <t>RoomMatch Utility RMU208 Loudspeaker White</t>
  </si>
  <si>
    <t>720367-0010</t>
  </si>
  <si>
    <t>RoomMatch Utility XF100 Transformer Kit</t>
  </si>
  <si>
    <t>720562-0010</t>
  </si>
  <si>
    <t>RoomMatch Utility XF40 Transformer Kit</t>
  </si>
  <si>
    <t>27066</t>
  </si>
  <si>
    <t>SB-4 Flying Bracket Black</t>
  </si>
  <si>
    <t>27068</t>
  </si>
  <si>
    <t>SB-4 Flying Bracket White</t>
  </si>
  <si>
    <t>27062</t>
  </si>
  <si>
    <t>SB-8 Flying Bracket Black</t>
  </si>
  <si>
    <t>27061</t>
  </si>
  <si>
    <t>WBP-8 Bi-Pivot Wall Bracket Black</t>
  </si>
  <si>
    <t>35404</t>
  </si>
  <si>
    <t>B1 4-Pin Cable</t>
  </si>
  <si>
    <t>351510-0010</t>
  </si>
  <si>
    <t>L1 System Cylindrical Radiator Speaker Carry Bags</t>
  </si>
  <si>
    <t>351511-0010</t>
  </si>
  <si>
    <t>L1 Model II and Model 1S Power Stand Carry Bag</t>
  </si>
  <si>
    <t>351513-0010</t>
  </si>
  <si>
    <t>A1 PackLite Power Amplifier Carry Bag</t>
  </si>
  <si>
    <t>351517-0010</t>
  </si>
  <si>
    <t>B1 Bass Module Carry Bag</t>
  </si>
  <si>
    <t>351964-0010</t>
  </si>
  <si>
    <t>B1 Bass Module</t>
  </si>
  <si>
    <t>351966-0010</t>
  </si>
  <si>
    <t>L1 Model II Cylindrical Radiator Loudspeaker</t>
  </si>
  <si>
    <t>351971-0010</t>
  </si>
  <si>
    <t>A1 PackLite Power Amplifier 120V NA</t>
  </si>
  <si>
    <t>44451</t>
  </si>
  <si>
    <t>PackLite Power Amplifier Model A1 - Extended Bass Package</t>
  </si>
  <si>
    <t>352077-0010</t>
  </si>
  <si>
    <t>L1 Model II Power Stand 120V NA</t>
  </si>
  <si>
    <t>353919-0110</t>
  </si>
  <si>
    <t>L1 M1S Loudspeaker Array and Extension</t>
  </si>
  <si>
    <t>353923-1110</t>
  </si>
  <si>
    <t>L1 M1S Power Stand 120V NA</t>
  </si>
  <si>
    <t>353927-0110</t>
  </si>
  <si>
    <t>B2 Bass Module</t>
  </si>
  <si>
    <t>354146-0010</t>
  </si>
  <si>
    <t>L1 Model II System - Single B1 Bass Package 120V NA</t>
  </si>
  <si>
    <t>354529-0110</t>
  </si>
  <si>
    <t>B2 Bass Module Carry Bag</t>
  </si>
  <si>
    <t>354530-0110</t>
  </si>
  <si>
    <t>L1 Model 1S Loudspeaker Array/Extension Carry Bag</t>
  </si>
  <si>
    <t>359372-0010</t>
  </si>
  <si>
    <t>L1 Model 1S System - Single B1 Bass Package 120V NA</t>
  </si>
  <si>
    <t>359374-0010</t>
  </si>
  <si>
    <t>L1 Model 1S System - Single B2 Bass Package 120V NA</t>
  </si>
  <si>
    <t>359375-0010</t>
  </si>
  <si>
    <t>L1 Model II System - Single B2 Bass Package 120V NA</t>
  </si>
  <si>
    <t>44014</t>
  </si>
  <si>
    <t>L1 Model II System - Double B1 Bass Package</t>
  </si>
  <si>
    <t>359380-0010</t>
  </si>
  <si>
    <t>L1 Model II System - Double B2 Bass Package with A1 PackLite 120V NA</t>
  </si>
  <si>
    <t>359373-0010</t>
  </si>
  <si>
    <t>L1 Model 1S System - Double B1 Bass Package 120V NA</t>
  </si>
  <si>
    <t>DesignMax DM3SE Black. Price reduction</t>
  </si>
  <si>
    <t>DesignMax DM3SE White. Price reduction</t>
  </si>
  <si>
    <t>DesignMax DM5SE Black. Price reduction</t>
  </si>
  <si>
    <t>DesignMax DM5SE White. Price reduction</t>
  </si>
  <si>
    <t>DesignMax DM6SE Black. Price reduction</t>
  </si>
  <si>
    <t>DesignMax DM6SE White. Price reduction</t>
  </si>
  <si>
    <t>DesignMax DM3C Black. Price reduction</t>
  </si>
  <si>
    <t>DesignMax DM3C White. Price reduction</t>
  </si>
  <si>
    <t>DesignMax DM5C Black. Price reduction</t>
  </si>
  <si>
    <t>DesignMax DM5C White. Price reduction</t>
  </si>
  <si>
    <t>DesignMax DM6C Black. Price reduction</t>
  </si>
  <si>
    <t>DesignMax DM6C White. Price reduction</t>
  </si>
  <si>
    <t>FreeSpace FS4SE Black. Price reduction</t>
  </si>
  <si>
    <t>FreeSpace FS4SE White. Price reduction</t>
  </si>
  <si>
    <t>FreeSpace FS4CE Black. Price reduction</t>
  </si>
  <si>
    <t>FreeSpace FS4CE White. Price reduction</t>
  </si>
  <si>
    <t>L1 Compact Extension. Price reduction</t>
  </si>
  <si>
    <t>L1 Compact Power Stand 120V NA. Price reduction</t>
  </si>
  <si>
    <t>L1 Compact Portable Line Array System 120V NA. Price reduction</t>
  </si>
  <si>
    <t>Pendant Mounting Kit for DS 40F/DS 100F Loudspeakers White. Re-adding to price list</t>
  </si>
  <si>
    <t>FreeSpace DS 40F Loudspeaker White. Re-adding to price list</t>
  </si>
  <si>
    <t>790938-1100</t>
  </si>
  <si>
    <t>L1 Compact Wireless Package 100-240V NA</t>
  </si>
  <si>
    <t>FreeSpace 3 Flush-Mount Acoustimass Bass Module White. Replaces 40147</t>
  </si>
  <si>
    <t xml:space="preserve">FreeSpace 3 Flush-Mount Acoustimass Bass Module Black. Replaces 40148 </t>
  </si>
  <si>
    <t>FreeSpace 3 Flush-Mount Satellites White. Replaces 40149</t>
  </si>
  <si>
    <t>FreeSpace 3 Flush-Mount Satellites Black. Replaces 40150</t>
  </si>
  <si>
    <t>40147</t>
  </si>
  <si>
    <t>FreeSpace 3 Flush-Mount Acoustimass Bass Module White. Replaced by 843090-0210</t>
  </si>
  <si>
    <t>40148</t>
  </si>
  <si>
    <t>FreeSpace 3 Flush-Mount Acoustimass Bass Module Black. Replaced by 843090-0110</t>
  </si>
  <si>
    <t>40149</t>
  </si>
  <si>
    <t>FreeSpace 3 Flush-Mount Satellites White. Replaced by 843091-0210</t>
  </si>
  <si>
    <t>40150</t>
  </si>
  <si>
    <t>FreeSpace 3 Flush-Mount Satellites Black. Replaced by 843091-0110</t>
  </si>
  <si>
    <t>59441</t>
  </si>
  <si>
    <t>FreeSpace DS 40F Contractor 6-Pack Black</t>
  </si>
  <si>
    <t>59500</t>
  </si>
  <si>
    <t>FreeSpace DS 40F Contractor 6-Pack White</t>
  </si>
  <si>
    <t>30096</t>
  </si>
  <si>
    <t>Retrofit Kit for DS 16F</t>
  </si>
  <si>
    <t>29830</t>
  </si>
  <si>
    <t>Tile Bridges for DS 16F</t>
  </si>
  <si>
    <t>29831</t>
  </si>
  <si>
    <t>Rough-In Pans for DS 16F</t>
  </si>
  <si>
    <t>30094</t>
  </si>
  <si>
    <t>Pendant Mount Kit for DS 16F Black</t>
  </si>
  <si>
    <t>30095</t>
  </si>
  <si>
    <t>Pendant Mount Kit for DS 16F White</t>
  </si>
  <si>
    <t>31144</t>
  </si>
  <si>
    <t>Plenum Covers for DS 16F</t>
  </si>
  <si>
    <t>315253-001</t>
  </si>
  <si>
    <t>Wall Mount Bracket for FreeSpace DS Surface Mount Speakers Black</t>
  </si>
  <si>
    <t>315253-002</t>
  </si>
  <si>
    <t>Wall Mount Bracket for FreeSpace DS Surface Mount Speakers White</t>
  </si>
  <si>
    <t>315266-001</t>
  </si>
  <si>
    <t>Trim Plate Kit for FreeSpace DS Surface Mount Speakers Black</t>
  </si>
  <si>
    <t>315266-002</t>
  </si>
  <si>
    <t>Trim Plate Kit for FreeSpace DS Surface Mount Speakers White</t>
  </si>
  <si>
    <t>323204-0010</t>
  </si>
  <si>
    <t>Adjustable Tile Bridges for DS 16F</t>
  </si>
  <si>
    <t>323208-0110</t>
  </si>
  <si>
    <t>Pole Mount Kit for FreeSpace DS Surface Mount Speakers Black</t>
  </si>
  <si>
    <t>323208-0210</t>
  </si>
  <si>
    <t>Pole Mount Kit for FreeSpace DS Surface Mount Speakers White</t>
  </si>
  <si>
    <t>41862</t>
  </si>
  <si>
    <t>Pendant Mounting Kit for DS 40F/DS 100F Loudspeakers Black</t>
  </si>
  <si>
    <t>41865</t>
  </si>
  <si>
    <t>On-Wall Junction Box for FreeSpace DS Surface Mount Black</t>
  </si>
  <si>
    <t>41866</t>
  </si>
  <si>
    <t>On-Wall Junction Box for FreeSpace DS Surface Mount White</t>
  </si>
  <si>
    <t>41867</t>
  </si>
  <si>
    <t>In-Wall Junction Box for FreeSpace DS Surface Mount Black</t>
  </si>
  <si>
    <t>41868</t>
  </si>
  <si>
    <t>In-Wall Junction Box for FreeSpace DS Surface Mount White</t>
  </si>
  <si>
    <t>716018-0010</t>
  </si>
  <si>
    <t>Retrofit Kit for DS40F/DS100F White</t>
  </si>
  <si>
    <t>716377-0110</t>
  </si>
  <si>
    <t>Ceiling Bracket for FreeSpace DS Surface Mount Speakers Black</t>
  </si>
  <si>
    <t>716377-0210</t>
  </si>
  <si>
    <t>Ceiling Bracket for FreeSpace DS Surface Mount Speakers White</t>
  </si>
  <si>
    <t>295365-0030</t>
  </si>
  <si>
    <t>FreeSpace DS 16SE Loudspeaker Black</t>
  </si>
  <si>
    <t>295365-0040</t>
  </si>
  <si>
    <t>FreeSpace DS 16SE Loudspeaker White</t>
  </si>
  <si>
    <t>321278-0131</t>
  </si>
  <si>
    <t>FreeSpace DS 40F Loudspeaker Black</t>
  </si>
  <si>
    <t>321279-0110</t>
  </si>
  <si>
    <t>FreeSpace DS 40SE Loudspeaker Black</t>
  </si>
  <si>
    <t>321279-0210</t>
  </si>
  <si>
    <t>FreeSpace DS 40SE Loudspeaker White</t>
  </si>
  <si>
    <t>40804</t>
  </si>
  <si>
    <t>FreeSpace DS 100F Loudspeaker Black</t>
  </si>
  <si>
    <t>40805</t>
  </si>
  <si>
    <t>FreeSpace DS 100F Loudspeaker White</t>
  </si>
  <si>
    <t>40806</t>
  </si>
  <si>
    <t>FreeSpace DS 100SE Loudspeaker Black</t>
  </si>
  <si>
    <t>40807</t>
  </si>
  <si>
    <t>FreeSpace DS 100SE Loudspeaker White</t>
  </si>
  <si>
    <t>43053</t>
  </si>
  <si>
    <t>FreeSpace DS 16F Loudspeaker Black</t>
  </si>
  <si>
    <t>43054</t>
  </si>
  <si>
    <t>FreeSpace DS 16F Loudspeaker White</t>
  </si>
  <si>
    <t>718192-0110</t>
  </si>
  <si>
    <t>DS16SEAG Aluminum Accessory Grill for DS 16SE Black</t>
  </si>
  <si>
    <t>718192-0210</t>
  </si>
  <si>
    <t>DS16SEAG Aluminum Accessory Grill for DS 16SE White</t>
  </si>
  <si>
    <t>718193-0110</t>
  </si>
  <si>
    <t>DS40SEAG Aluminum Accessory Grill for DS 40SE Black</t>
  </si>
  <si>
    <t>718193-0210</t>
  </si>
  <si>
    <t>DS40SEAG Aluminum Accessory Grill for DS 40SE White</t>
  </si>
  <si>
    <t>718194-0110</t>
  </si>
  <si>
    <t>DS100SEAG Aluminum Accessory Grill for DS 100SE Black</t>
  </si>
  <si>
    <t>718194-0210</t>
  </si>
  <si>
    <t>DS100SEAG Aluminum Accessory Grill for DS 100SE White</t>
  </si>
  <si>
    <t>FreeSpace FS2SE Black. Replaces 841151-0110</t>
  </si>
  <si>
    <t>FreeSpace FS2SE White. Replaces 841151-0210</t>
  </si>
  <si>
    <t>FreeSpace FS2P Black. Replaces 841153-0110</t>
  </si>
  <si>
    <t>FreeSpace FS2P White. Replaces 841153-0210</t>
  </si>
  <si>
    <t>FreeSpace FS2C Black. Replaces 841154-0110</t>
  </si>
  <si>
    <t>FreeSpace FS2C White. Replaces 841154-0210</t>
  </si>
  <si>
    <t>FreeSpace FS4SE Black. Replaces 841155-0110</t>
  </si>
  <si>
    <t>FreeSpace FS4SE White. Replaces 841155-0210</t>
  </si>
  <si>
    <t>FreeSpace FS4CE Black. Replaces 841156-0110</t>
  </si>
  <si>
    <t>FreeSpace FS4CE White. Replaces 841156-0210</t>
  </si>
  <si>
    <t>841151-0110</t>
  </si>
  <si>
    <t>FreeSpace FS2SE Black. Replaced by 841151-0310</t>
  </si>
  <si>
    <t>841151-0210</t>
  </si>
  <si>
    <t>FreeSpace FS2SE White. Replaced by 841151-0410</t>
  </si>
  <si>
    <t>841153-0110</t>
  </si>
  <si>
    <t>FreeSpace FS2P Black. Replaced by 841153-0310</t>
  </si>
  <si>
    <t>841153-0210</t>
  </si>
  <si>
    <t>FreeSpace FS2P White. Replaced by 841153-0410</t>
  </si>
  <si>
    <t>841154-0110</t>
  </si>
  <si>
    <t>FreeSpace FS2C Black. Replaced by 841154-0310</t>
  </si>
  <si>
    <t>841154-0210</t>
  </si>
  <si>
    <t>FreeSpace FS2C White. Replaced by 841154-0410</t>
  </si>
  <si>
    <t>841155-0110</t>
  </si>
  <si>
    <t>FreeSpace FS4SE Black. Replaced by 841155-0310</t>
  </si>
  <si>
    <t>841155-0210</t>
  </si>
  <si>
    <t>FreeSpace FS4SE White. Replaced by 841155-0410</t>
  </si>
  <si>
    <t>841156-0110</t>
  </si>
  <si>
    <t>FreeSpace FS4CE Black. Replaced by 841156-0310</t>
  </si>
  <si>
    <t>841156-0210</t>
  </si>
  <si>
    <t>FreeSpace FS4CE White. Replaced by 841156-0410</t>
  </si>
  <si>
    <t>ToneMatch Audio Engine/Mixer Power Supply. Replaces 42533</t>
  </si>
  <si>
    <t>42533</t>
  </si>
  <si>
    <t>ToneMatch Audio Engine/Mixer Power Supply. Replaced by 809510-0010</t>
  </si>
  <si>
    <t>53650</t>
  </si>
  <si>
    <t>FreeSpace DS 16F Contractor 6-Pack White</t>
  </si>
  <si>
    <t>53649</t>
  </si>
  <si>
    <t>FreeSpace DS 16F Contractor 6-Pack Black</t>
  </si>
  <si>
    <t>59410</t>
  </si>
  <si>
    <t>FreeSpace DS 100F Contractor 6-Pack White</t>
  </si>
  <si>
    <t>59420</t>
  </si>
  <si>
    <t>FreeSpace DS 100F Contractor 6-Pack Black</t>
  </si>
  <si>
    <t>L1 Model II System - Double B1 Bass Package.  Price Reduction</t>
  </si>
  <si>
    <t>B1 Bass Module. Price Reduction</t>
  </si>
  <si>
    <t>A1 PackLite Power Amplifier 120V NA. Price Reduction</t>
  </si>
  <si>
    <t>L1 Model II Power Stand 120V NA. Price Reduction</t>
  </si>
  <si>
    <t>L1 M1S Power Stand 120V NA. Price Reduction</t>
  </si>
  <si>
    <t>B2 Bass Module. Price Reduction</t>
  </si>
  <si>
    <t>L1 Model II System - Single B1 Bass Package 120V NA. Price Reduction</t>
  </si>
  <si>
    <t>L1 Model 1S System - Single B1 Bass Package 120V NA. Price Reduction</t>
  </si>
  <si>
    <t>L1 Model 1S System - Double B1 Bass Package 120V NA. Price Reduction</t>
  </si>
  <si>
    <t>L1 Model 1S System - Single B2 Bass Package 120V NA. Price Reduction</t>
  </si>
  <si>
    <t>L1 Model II System - Single B2 Bass Package 120V NA. Price Reduction</t>
  </si>
  <si>
    <t>L1 Model II System - Double B2 Bass Package with A1 PackLite 120V NA. Price Reduction</t>
  </si>
  <si>
    <t>FreeSpace IZA 190-HZ Integrated Zone Amplifier 120V NA. Replaces 344871-1410</t>
  </si>
  <si>
    <t>FreeSpace IZA 250-LZ Integrated Zone Amplifier 120V NA. Replaces 344871-1420</t>
  </si>
  <si>
    <t>FreeSpace IZA 2120-HZ 120V NA. Replaces 719782-1410</t>
  </si>
  <si>
    <t>FreeSpace IZA 2120-LZ 120V NA. Replaces 719782-1420</t>
  </si>
  <si>
    <t>344871-1410</t>
  </si>
  <si>
    <t>FreeSpace IZA 190-HZ Integrated Zone Amplifier 120V NA. Replaced by 344871-1430</t>
  </si>
  <si>
    <t>344871-1420</t>
  </si>
  <si>
    <t>FreeSpace IZA 250-LZ Integrated Zone Amplifier 120V NA. Replaced by 344871-1440</t>
  </si>
  <si>
    <t>719782-1410</t>
  </si>
  <si>
    <t>FreeSpace IZA 2120-HZ 120V NA. Replaced by 719782-1430</t>
  </si>
  <si>
    <t>719782-1420</t>
  </si>
  <si>
    <t>FreeSpace IZA 2120-LZ 120V NA. Replaced by 719782-1440</t>
  </si>
  <si>
    <t>USB Link Bluetooth Module. Price Correction</t>
  </si>
  <si>
    <t>Noise Cancelling Headphones 700 UC, Black</t>
  </si>
  <si>
    <t>Noise Cancelling Headphones 700 UC, Silver</t>
  </si>
  <si>
    <t>352428-1410</t>
  </si>
  <si>
    <t>ControlSpace SP-24</t>
  </si>
  <si>
    <t>F1 812 Price Change</t>
  </si>
  <si>
    <t>FreeSpace FS2SE</t>
  </si>
  <si>
    <t>FreeSpace FS2P</t>
  </si>
  <si>
    <t>FreeSpace FS2C</t>
  </si>
  <si>
    <t>FreeSpace FS4SE</t>
  </si>
  <si>
    <t>FreeSpace FS4CE</t>
  </si>
  <si>
    <t>FreeSpace FS2SE Aluminum Grilles</t>
  </si>
  <si>
    <t>FreeSpace FS4SE Aluminum Grilles</t>
  </si>
  <si>
    <t>FreeSpace FS4CE Aluminum Grilles</t>
  </si>
  <si>
    <t>FreeSpace FS4CE Adj Tile Bridges</t>
  </si>
  <si>
    <t>FreeSpace FS2C Adj Tile Bridges</t>
  </si>
  <si>
    <t>FreeSpace FS2CRFK Retrofit Kit</t>
  </si>
  <si>
    <t>FreeSpace FS4CERFK Retrofit Kit</t>
  </si>
  <si>
    <t>FreeSpace FS S2 Ceiling Mount Bracket</t>
  </si>
  <si>
    <t>40171</t>
  </si>
  <si>
    <t>Panaray 502A Loudspeaker</t>
  </si>
  <si>
    <t>40170</t>
  </si>
  <si>
    <t>35103</t>
  </si>
  <si>
    <t>CSB-5A Flying Bracket</t>
  </si>
  <si>
    <t>35674</t>
  </si>
  <si>
    <t>23955</t>
  </si>
  <si>
    <t>WBP-5 Bi-Pivot Wall Bracket</t>
  </si>
  <si>
    <t>35673</t>
  </si>
  <si>
    <t>35104</t>
  </si>
  <si>
    <t xml:space="preserve">WCB-5 U-Bracket  </t>
  </si>
  <si>
    <t>35675</t>
  </si>
  <si>
    <t>PowerSpace P2600A</t>
  </si>
  <si>
    <t>PowerSpace P21000A</t>
  </si>
  <si>
    <t>PowerSpace P4300A</t>
  </si>
  <si>
    <t>PowerSpace P4150+</t>
  </si>
  <si>
    <t>PowerSpace P4300+</t>
  </si>
  <si>
    <t>39919</t>
  </si>
  <si>
    <t>Panaray 310M Multi-Position Floor Array Black</t>
  </si>
  <si>
    <t>39917</t>
  </si>
  <si>
    <t>Panaray 620M Multi-Position Floor Array Black</t>
  </si>
  <si>
    <t>DesignMax DM8S</t>
  </si>
  <si>
    <t>DesignMax DM8C</t>
  </si>
  <si>
    <t>DesignMax DM2C Rough-In Kit 6 Pack</t>
  </si>
  <si>
    <t>DesignMax DM2C-LP</t>
  </si>
  <si>
    <t>DesignMax DM2S</t>
  </si>
  <si>
    <t>DesignMax DM8C-SUB</t>
  </si>
  <si>
    <t>DesignMax DM6C</t>
  </si>
  <si>
    <t>DesignMax DM6SE</t>
  </si>
  <si>
    <t>DesignMax DM5C</t>
  </si>
  <si>
    <t>DesignMax DM5SE</t>
  </si>
  <si>
    <t>DesignMax DM3C</t>
  </si>
  <si>
    <t>DesignMax DM3SE</t>
  </si>
  <si>
    <t>DesignMax DM10S-SUB</t>
  </si>
  <si>
    <t>Clothing Clip</t>
  </si>
  <si>
    <t>Decorative Terminal Cover</t>
  </si>
  <si>
    <t>Windscreen</t>
  </si>
  <si>
    <t>800446-1110</t>
  </si>
  <si>
    <t>ControlSpace EX Endpoint Power Supply</t>
  </si>
  <si>
    <t>42536</t>
  </si>
  <si>
    <t>T1 ToneMatch Digital Cable changed to 805184-0110</t>
  </si>
  <si>
    <t>370610-1120</t>
  </si>
  <si>
    <t>ControlSpace ESP-00-II</t>
  </si>
  <si>
    <t>638299-0010</t>
  </si>
  <si>
    <t>ControlSpace 4 Channel Line Output Card II</t>
  </si>
  <si>
    <t>638300-0010</t>
  </si>
  <si>
    <t>ControlSpace General Purpose (GPIO) Card II</t>
  </si>
  <si>
    <t>638298-0010</t>
  </si>
  <si>
    <t>ControlSpace 4 Channel Mic/Line Input Card II</t>
  </si>
  <si>
    <t>350513-0010</t>
  </si>
  <si>
    <t>ControlSpace ESP-00 ESPLink 8-Channel Output Card</t>
  </si>
  <si>
    <t>311506</t>
  </si>
  <si>
    <t>ControlSpace CobraNet Card</t>
  </si>
  <si>
    <t>41765</t>
  </si>
  <si>
    <t>ControlSpace AES3 8 Channel Input Card</t>
  </si>
  <si>
    <t>302210</t>
  </si>
  <si>
    <t>ControlSpace Surround Card</t>
  </si>
  <si>
    <t>359843-0020</t>
  </si>
  <si>
    <t>ControlSpace ESP-00 Dante Network Card</t>
  </si>
  <si>
    <t>58365</t>
  </si>
  <si>
    <t>ControlSpace ESP-1600 Processor 1RU with Rear Ethernet Card</t>
  </si>
  <si>
    <t>628472-0010</t>
  </si>
  <si>
    <t>ControlSpace ESP-4120 Processor 1RU with Rear Ethernet Card</t>
  </si>
  <si>
    <t>359873-1120</t>
  </si>
  <si>
    <t>ControlSpace ESP-1600 Processor 1RU</t>
  </si>
  <si>
    <t>359870-1120</t>
  </si>
  <si>
    <t>ControlSpace ESP-4120 Processor 1RU</t>
  </si>
  <si>
    <t>359842-0020</t>
  </si>
  <si>
    <t>ESP 1RU Dante Network Card</t>
  </si>
  <si>
    <t>359841-0010</t>
  </si>
  <si>
    <t>ESP 1RU Ethernet Card</t>
  </si>
  <si>
    <t>778844-0210</t>
  </si>
  <si>
    <t>EdgeMax EM90 In-Ceiling Premium Loudspeaker product code changed to 778844-0220</t>
  </si>
  <si>
    <t>777189-0210</t>
  </si>
  <si>
    <t>EdgeMax EM180 In-Ceiling Premium Loudspeaker product code changed to 777189-0220</t>
  </si>
  <si>
    <t>836406-0010</t>
  </si>
  <si>
    <t>Safety Cable - Surface Mount Kit changed to 839761-0010</t>
  </si>
  <si>
    <t>836477-0100</t>
  </si>
  <si>
    <t>Safety Cable - Flush Mount Kit with Loop changed to 839760-0010</t>
  </si>
  <si>
    <t>ControlSpace EX-1280 Processor</t>
  </si>
  <si>
    <t>ControlSpace EX-440C Conferencing Processor</t>
  </si>
  <si>
    <t>ControlSpace EX-12AEC Processor</t>
  </si>
  <si>
    <t>FreeSpace DS 16SE Loudspeaker</t>
  </si>
  <si>
    <t>PowerShare PS404D Adaptable Power Amplifier</t>
  </si>
  <si>
    <t>PowerShare PS604D Adaptable Power Amplifier</t>
  </si>
  <si>
    <t>ControlSpace ESP-1240A Processor</t>
  </si>
  <si>
    <t>ControlSpace ESP-1240AD Processor</t>
  </si>
  <si>
    <t>ControlSpace ESP-880A Processor</t>
  </si>
  <si>
    <t>ControlSpace ESP-880AD Processor</t>
  </si>
  <si>
    <t>CSP-428 Commercial Sound Processor</t>
  </si>
  <si>
    <t>CSP-1248 Commercial Sound Processor</t>
  </si>
  <si>
    <t>ControlCenter CC-1D Digital Zone Controller</t>
  </si>
  <si>
    <t>ControlCenter CC-2D Digital Zone Controller</t>
  </si>
  <si>
    <t>ControlCenter CC-3D Digital Zone Controller</t>
  </si>
  <si>
    <t>Dealer price change to F1 Model 812 Flexible Array Loudspeaker - Powered Model</t>
  </si>
  <si>
    <t>40786</t>
  </si>
  <si>
    <t>Product code changed to 295365-0040.</t>
  </si>
  <si>
    <t>40785</t>
  </si>
  <si>
    <t>Product code changed to 295365-0030.</t>
  </si>
  <si>
    <t>40784</t>
  </si>
  <si>
    <t>FreeSpace DS 16S Loudspeaker White.</t>
  </si>
  <si>
    <t>40783</t>
  </si>
  <si>
    <t>FreeSpace DS 16S Loudspeaker Black.</t>
  </si>
  <si>
    <t>628470-0010</t>
  </si>
  <si>
    <t>ControlSpace ESP-880 Processor 1RU with Rear Ethernet Card</t>
  </si>
  <si>
    <t>628471-0010</t>
  </si>
  <si>
    <t>ControlSpace ESP-1240 Processor 1RU with Rear Ethernet Card</t>
  </si>
  <si>
    <t>359868-1120</t>
  </si>
  <si>
    <t>ControlSpace ESP-880 Processor 1RU</t>
  </si>
  <si>
    <t>359869-1120</t>
  </si>
  <si>
    <t>ControlSpace ESP-1240 Processor 1RU</t>
  </si>
  <si>
    <t>321278-0230</t>
  </si>
  <si>
    <t>DS 40F Loudspeaker White product code changed to 321278-0231</t>
  </si>
  <si>
    <t>321278-0130</t>
  </si>
  <si>
    <t>DS 40F Loudspeaker Black product code changed to 321278-0131</t>
  </si>
  <si>
    <t>321278-0240</t>
  </si>
  <si>
    <t>DS 40F 8 Ohm Model White</t>
  </si>
  <si>
    <t>321278-0140</t>
  </si>
  <si>
    <t>DS 40F 8 Ohm Model Black</t>
  </si>
  <si>
    <t>40090</t>
  </si>
  <si>
    <t>Panaray 502B Acoustimass Bass Module Black</t>
  </si>
  <si>
    <t>40091</t>
  </si>
  <si>
    <t>Panaray 502B Acoustimass Bass Module White</t>
  </si>
  <si>
    <t>6443</t>
  </si>
  <si>
    <t>CSB-5B Flying/Wall Bracket</t>
  </si>
  <si>
    <t>351968-0010</t>
  </si>
  <si>
    <t>T1 ToneMatch Audio Engine</t>
  </si>
  <si>
    <t>ControlSpace EX-1280C Conferencing Processor</t>
  </si>
  <si>
    <t>S1 Pro System with Battery</t>
  </si>
  <si>
    <t>626645-0010</t>
  </si>
  <si>
    <t>Modeler Sound System Software</t>
  </si>
  <si>
    <t>40182/40183</t>
  </si>
  <si>
    <t>LT 9403 Full Range Loudspeaker (description)</t>
  </si>
  <si>
    <t>40180/40181</t>
  </si>
  <si>
    <t>LT 6403 Full Range Loudspeaker (description)</t>
  </si>
  <si>
    <t>S1 Pro PA System</t>
  </si>
  <si>
    <t>359376-0010</t>
  </si>
  <si>
    <t>L1 Model 1S System - Single B1 Bass Package with T1 ToneMatch® Audio Engine</t>
  </si>
  <si>
    <t>360641-0010</t>
  </si>
  <si>
    <t>L1 Model 1S System - Double B1 Bass Package with T1 ToneMatch Audio Engine</t>
  </si>
  <si>
    <t>360642-0010</t>
  </si>
  <si>
    <t>L1 Model 1S System - Single B2 Bass Package with T1 ToneMatch Audio Engine</t>
  </si>
  <si>
    <t>44015</t>
  </si>
  <si>
    <t>L1 Model II System - Single B1 Bass Package with T1 ToneMatch Audio Engine</t>
  </si>
  <si>
    <t>44016</t>
  </si>
  <si>
    <t>L1 Model II System - Double B1 Bass Package with T1 ToneMatch Audio Engine</t>
  </si>
  <si>
    <t>359377-0010</t>
  </si>
  <si>
    <t>L1 Model II System - Single B2 Bass Package with T1 ToneMatch Audio Engine</t>
  </si>
  <si>
    <t>359381-0010</t>
  </si>
  <si>
    <t>L1 Model II System - Double B2 Bass Package with PackLite Power Amplifier Model A1 and T1 ToneMatch Audio Engine</t>
  </si>
  <si>
    <t>T1 ToneMatch Audio Engine Power Supply</t>
  </si>
  <si>
    <t>351509-0010</t>
  </si>
  <si>
    <t>T1 ToneMatch Audio Engine Carry Bag</t>
  </si>
  <si>
    <t>42535</t>
  </si>
  <si>
    <t>T1 ToneMatch Audio Engine Mic Stand Mounting Bracket</t>
  </si>
  <si>
    <t>Panaray MSA12X Digital Beam-Steering Loudspeaker Black</t>
  </si>
  <si>
    <t>Panaray MSA12X Digital Beam-Steering Loudspeaker White</t>
  </si>
  <si>
    <t>PowerShare PS604A Adaptable Power Amplifier</t>
  </si>
  <si>
    <t>PowerShare PS404A Adaptable Power Amplifier</t>
  </si>
  <si>
    <t>FreeSpace ZA 2120-LZA Zone Amplifier</t>
  </si>
  <si>
    <t>FreeSpace ZA 2120-HZA Zone Amplifier</t>
  </si>
  <si>
    <t>S1 Pro Multi-Position PA System</t>
  </si>
  <si>
    <t>743382-1410</t>
  </si>
  <si>
    <t>PowerShare PS604 Amplifier</t>
  </si>
  <si>
    <t>722196-1420</t>
  </si>
  <si>
    <t>FreeSpace ZA 2120-LZ</t>
  </si>
  <si>
    <t>722196-1410</t>
  </si>
  <si>
    <t>FreeSpace ZA 2120-HZ</t>
  </si>
  <si>
    <t>350745-0010</t>
  </si>
  <si>
    <t>Power Cord (now available as service part)</t>
  </si>
  <si>
    <t>L1 Compact Wireless Package</t>
  </si>
  <si>
    <t>EdgeMax EM90 In-Ceiling Premium Loudspeaker</t>
  </si>
  <si>
    <t>EdgeMax EM180 In-Ceiling Premium Loudspeaker</t>
  </si>
  <si>
    <t>EdgeMax EM90/180 Black Grill</t>
  </si>
  <si>
    <t>EdgeMax EM90/180 Rough-In Pan</t>
  </si>
  <si>
    <t>MB210 Compact Subwoofers</t>
  </si>
  <si>
    <t>N/A</t>
  </si>
  <si>
    <t>All DS16SE/40SE/100SE aluminum accessory grill variants</t>
  </si>
  <si>
    <t>ShowMatch SMS118 moved from RoomMatch Registration discount to Dealer Program discount tiers</t>
  </si>
  <si>
    <t>RoomMatch Certification discount removed</t>
  </si>
  <si>
    <t>41766</t>
  </si>
  <si>
    <t>ControlSpace AES3 8 Channel Output Card</t>
  </si>
  <si>
    <t>ShowMatch DeltaQ and ShowMatch Accessories</t>
  </si>
  <si>
    <t>DS100F Contractor Pack and DS40F Contractor Pack</t>
  </si>
  <si>
    <t>PowerShare Amplifiers PS602, PS602P, PS604</t>
  </si>
  <si>
    <t>User Control Accessories - CC-1, CC-2, CC-3, CC41</t>
  </si>
  <si>
    <t>344056-0110</t>
  </si>
  <si>
    <t>RoomMatch Frame Extender Long SKU change to 344056-0120</t>
  </si>
  <si>
    <t>41966</t>
  </si>
  <si>
    <t>Volume Control User Interface</t>
  </si>
  <si>
    <t>41967</t>
  </si>
  <si>
    <t>Volume Control User Interface with A/B Switch</t>
  </si>
  <si>
    <t>42023</t>
  </si>
  <si>
    <t>CC-4 Controller</t>
  </si>
  <si>
    <t>738453-0120 and 738453-0220 WBPWR-50B Outdoor Pan and Tilt Bracket</t>
  </si>
  <si>
    <t>36103</t>
  </si>
  <si>
    <t xml:space="preserve">PSA-5 Adapter </t>
  </si>
  <si>
    <t>40169</t>
  </si>
  <si>
    <t>402-III White</t>
  </si>
  <si>
    <t xml:space="preserve">27566, 27065, 27067 402-III Accessories </t>
  </si>
  <si>
    <t>F1 Flex Array Passive</t>
  </si>
  <si>
    <t>402-IV Black</t>
  </si>
  <si>
    <t>402-IV White</t>
  </si>
  <si>
    <t>40168</t>
  </si>
  <si>
    <t>402-III Black</t>
  </si>
  <si>
    <t>Price increase for all products except ControlSpace and PowerMatch effective 1-APR-16</t>
  </si>
  <si>
    <t>RMU208 Black SKU Change to 371836-0120</t>
  </si>
  <si>
    <t>40119</t>
  </si>
  <si>
    <t>FreeSpace 203 Loudspeaker</t>
  </si>
  <si>
    <t>40120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</si>
</sst>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1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</font>
    <font>
      <b/>
      <sz val="10"/>
      <name val="Segoe UI"/>
      <family val="2"/>
    </font>
    <font>
      <sz val="10"/>
      <name val="Arial"/>
      <family val="2"/>
    </font>
    <font>
      <sz val="10"/>
      <name val="Segoe UI"/>
      <family val="2"/>
    </font>
    <font>
      <sz val="10"/>
      <name val="Verdana"/>
      <family val="2"/>
    </font>
    <font>
      <i/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1" applyFont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1" fontId="5" fillId="0" borderId="0" xfId="1" applyNumberFormat="1" applyFont="1" applyAlignment="1">
      <alignment horizontal="left" vertical="center"/>
    </xf>
    <xf numFmtId="14" fontId="3" fillId="0" borderId="0" xfId="4" applyNumberFormat="1" applyFont="1" applyAlignment="1">
      <alignment horizontal="left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0" fontId="5" fillId="0" borderId="0" xfId="4" applyFont="1" applyAlignment="1">
      <alignment vertical="center"/>
    </xf>
    <xf numFmtId="14" fontId="5" fillId="0" borderId="0" xfId="4" applyNumberFormat="1" applyFont="1" applyAlignment="1">
      <alignment horizontal="left"/>
    </xf>
    <xf numFmtId="0" fontId="5" fillId="0" borderId="0" xfId="4" applyFont="1" applyAlignment="1">
      <alignment horizontal="left" vertical="center"/>
    </xf>
    <xf numFmtId="0" fontId="1" fillId="0" borderId="0" xfId="0" applyFont="1"/>
    <xf numFmtId="49" fontId="5" fillId="0" borderId="0" xfId="4" applyNumberFormat="1" applyFont="1" applyAlignment="1">
      <alignment horizontal="left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5" fillId="0" borderId="0" xfId="4" applyNumberFormat="1" applyFont="1" applyAlignment="1">
      <alignment vertical="center"/>
    </xf>
    <xf numFmtId="0" fontId="10" fillId="0" borderId="0" xfId="0" applyFont="1"/>
    <xf numFmtId="0" fontId="9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9" fillId="0" borderId="0" xfId="5" applyFont="1" applyFill="1" applyBorder="1" applyAlignment="1">
      <alignment horizontal="left" vertical="center"/>
    </xf>
    <xf numFmtId="44" fontId="10" fillId="0" borderId="0" xfId="5" applyFont="1"/>
    <xf numFmtId="0" fontId="8" fillId="2" borderId="0" xfId="1" applyFont="1" applyFill="1" applyAlignment="1">
      <alignment horizontal="left" vertical="center"/>
    </xf>
    <xf numFmtId="164" fontId="8" fillId="2" borderId="0" xfId="1" applyNumberFormat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44" fontId="8" fillId="2" borderId="0" xfId="5" applyFont="1" applyFill="1" applyBorder="1" applyAlignment="1">
      <alignment horizontal="left" vertical="center"/>
    </xf>
    <xf numFmtId="49" fontId="8" fillId="2" borderId="0" xfId="3" applyNumberFormat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 wrapText="1"/>
    </xf>
  </cellXfs>
  <cellStyles count="6">
    <cellStyle name="Currency" xfId="5" builtinId="4"/>
    <cellStyle name="Currency 2 2" xfId="2" xr:uid="{228468A6-041A-4CC6-BAC4-4629554A2171}"/>
    <cellStyle name="Normal" xfId="0" builtinId="0"/>
    <cellStyle name="Normal 2" xfId="4" xr:uid="{BC63C6B9-0FAE-43C2-A3EC-C462B41F0E34}"/>
    <cellStyle name="Normal 2 2" xfId="1" xr:uid="{3C882810-9D36-406A-9ADF-62047EB3589E}"/>
    <cellStyle name="Normal 2 2 2" xfId="3" xr:uid="{31445037-3B84-48F7-A2B5-C01DD570D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3C5C-FF44-4360-AFCA-85836E931508}">
  <dimension ref="A1:M273"/>
  <sheetViews>
    <sheetView tabSelected="1" workbookViewId="0">
      <pane ySplit="1" topLeftCell="A2" activePane="bottomLeft" state="frozen"/>
      <selection pane="bottomLeft" activeCell="E1" sqref="E1"/>
    </sheetView>
  </sheetViews>
  <sheetFormatPr defaultRowHeight="19.2" x14ac:dyDescent="0.45"/>
  <cols>
    <col min="1" max="1" width="20.77734375" style="15" customWidth="1"/>
    <col min="2" max="2" width="17.88671875" style="15" bestFit="1" customWidth="1"/>
    <col min="3" max="3" width="19.21875" style="15" customWidth="1"/>
    <col min="4" max="4" width="53.5546875" style="15" customWidth="1"/>
    <col min="5" max="5" width="10.5546875" style="15" customWidth="1"/>
    <col min="6" max="6" width="21.77734375" style="23" customWidth="1"/>
    <col min="7" max="7" width="11.77734375" style="15" customWidth="1"/>
    <col min="8" max="8" width="42.44140625" style="15" bestFit="1" customWidth="1"/>
    <col min="9" max="9" width="13.33203125" style="15" bestFit="1" customWidth="1"/>
    <col min="10" max="10" width="11.6640625" style="15" bestFit="1" customWidth="1"/>
    <col min="11" max="11" width="19" style="15" bestFit="1" customWidth="1"/>
    <col min="12" max="12" width="22.5546875" style="15" bestFit="1" customWidth="1"/>
    <col min="13" max="13" width="23.33203125" style="15" bestFit="1" customWidth="1"/>
    <col min="14" max="16384" width="8.88671875" style="15"/>
  </cols>
  <sheetData>
    <row r="1" spans="1:13" ht="38.4" x14ac:dyDescent="0.45">
      <c r="A1" s="24" t="s">
        <v>0</v>
      </c>
      <c r="B1" s="25" t="s">
        <v>1</v>
      </c>
      <c r="C1" s="26" t="s">
        <v>2</v>
      </c>
      <c r="D1" s="24" t="s">
        <v>3</v>
      </c>
      <c r="E1" s="30" t="s">
        <v>4</v>
      </c>
      <c r="F1" s="27" t="s">
        <v>5</v>
      </c>
      <c r="G1" s="28" t="s">
        <v>6</v>
      </c>
      <c r="H1" s="24" t="s">
        <v>7</v>
      </c>
      <c r="I1" s="24" t="s">
        <v>8</v>
      </c>
      <c r="J1" s="24" t="s">
        <v>9</v>
      </c>
      <c r="K1" s="29" t="s">
        <v>10</v>
      </c>
      <c r="L1" s="29" t="s">
        <v>11</v>
      </c>
      <c r="M1" s="29" t="s">
        <v>12</v>
      </c>
    </row>
    <row r="2" spans="1:13" x14ac:dyDescent="0.45">
      <c r="A2" s="16" t="s">
        <v>13</v>
      </c>
      <c r="B2" s="17">
        <v>46099</v>
      </c>
      <c r="C2" s="18" t="s">
        <v>14</v>
      </c>
      <c r="D2" s="16" t="s">
        <v>15</v>
      </c>
      <c r="E2" s="16" t="s">
        <v>16</v>
      </c>
      <c r="F2" s="22">
        <v>239</v>
      </c>
      <c r="G2" s="16" t="s">
        <v>17</v>
      </c>
      <c r="H2" s="16" t="s">
        <v>18</v>
      </c>
      <c r="I2" s="16" t="s">
        <v>19</v>
      </c>
      <c r="J2" s="19" t="s">
        <v>20</v>
      </c>
      <c r="K2" s="19" t="s">
        <v>21</v>
      </c>
      <c r="L2" s="19" t="s">
        <v>20</v>
      </c>
      <c r="M2" s="19" t="s">
        <v>22</v>
      </c>
    </row>
    <row r="3" spans="1:13" x14ac:dyDescent="0.45">
      <c r="A3" s="16" t="s">
        <v>13</v>
      </c>
      <c r="B3" s="17">
        <v>46099</v>
      </c>
      <c r="C3" s="18" t="s">
        <v>23</v>
      </c>
      <c r="D3" s="16" t="s">
        <v>24</v>
      </c>
      <c r="E3" s="16" t="s">
        <v>16</v>
      </c>
      <c r="F3" s="22">
        <v>1999</v>
      </c>
      <c r="G3" s="16" t="s">
        <v>17</v>
      </c>
      <c r="H3" s="16" t="s">
        <v>25</v>
      </c>
      <c r="I3" s="16" t="s">
        <v>19</v>
      </c>
      <c r="J3" s="19" t="s">
        <v>20</v>
      </c>
      <c r="K3" s="19" t="s">
        <v>26</v>
      </c>
      <c r="L3" s="19" t="s">
        <v>20</v>
      </c>
      <c r="M3" s="19" t="s">
        <v>22</v>
      </c>
    </row>
    <row r="4" spans="1:13" x14ac:dyDescent="0.45">
      <c r="A4" s="16" t="s">
        <v>13</v>
      </c>
      <c r="B4" s="17">
        <v>46099</v>
      </c>
      <c r="C4" s="18" t="s">
        <v>27</v>
      </c>
      <c r="D4" s="16" t="s">
        <v>28</v>
      </c>
      <c r="E4" s="16" t="s">
        <v>16</v>
      </c>
      <c r="F4" s="22">
        <v>179</v>
      </c>
      <c r="G4" s="16" t="s">
        <v>17</v>
      </c>
      <c r="H4" s="16" t="s">
        <v>18</v>
      </c>
      <c r="I4" s="16" t="s">
        <v>19</v>
      </c>
      <c r="J4" s="19" t="s">
        <v>20</v>
      </c>
      <c r="K4" s="19" t="s">
        <v>21</v>
      </c>
      <c r="L4" s="19" t="s">
        <v>20</v>
      </c>
      <c r="M4" s="19" t="s">
        <v>22</v>
      </c>
    </row>
    <row r="5" spans="1:13" x14ac:dyDescent="0.45">
      <c r="A5" s="16" t="s">
        <v>13</v>
      </c>
      <c r="B5" s="17">
        <v>46099</v>
      </c>
      <c r="C5" s="18" t="s">
        <v>29</v>
      </c>
      <c r="D5" s="16" t="s">
        <v>30</v>
      </c>
      <c r="E5" s="16" t="s">
        <v>16</v>
      </c>
      <c r="F5" s="22">
        <v>2999</v>
      </c>
      <c r="G5" s="16" t="s">
        <v>17</v>
      </c>
      <c r="H5" s="16" t="s">
        <v>25</v>
      </c>
      <c r="I5" s="16" t="s">
        <v>19</v>
      </c>
      <c r="J5" s="19" t="s">
        <v>20</v>
      </c>
      <c r="K5" s="19" t="s">
        <v>26</v>
      </c>
      <c r="L5" s="19" t="s">
        <v>20</v>
      </c>
      <c r="M5" s="19" t="s">
        <v>22</v>
      </c>
    </row>
    <row r="6" spans="1:13" x14ac:dyDescent="0.45">
      <c r="A6" s="16" t="s">
        <v>13</v>
      </c>
      <c r="B6" s="17">
        <v>46099</v>
      </c>
      <c r="C6" s="18" t="s">
        <v>31</v>
      </c>
      <c r="D6" s="16" t="s">
        <v>32</v>
      </c>
      <c r="E6" s="16" t="s">
        <v>16</v>
      </c>
      <c r="F6" s="22">
        <v>229</v>
      </c>
      <c r="G6" s="16" t="s">
        <v>17</v>
      </c>
      <c r="H6" s="16" t="s">
        <v>18</v>
      </c>
      <c r="I6" s="16" t="s">
        <v>19</v>
      </c>
      <c r="J6" s="19" t="s">
        <v>20</v>
      </c>
      <c r="K6" s="19" t="s">
        <v>21</v>
      </c>
      <c r="L6" s="19" t="s">
        <v>20</v>
      </c>
      <c r="M6" s="19" t="s">
        <v>22</v>
      </c>
    </row>
    <row r="7" spans="1:13" x14ac:dyDescent="0.45">
      <c r="A7" s="16" t="s">
        <v>13</v>
      </c>
      <c r="B7" s="17">
        <v>46099</v>
      </c>
      <c r="C7" s="18" t="s">
        <v>33</v>
      </c>
      <c r="D7" s="16" t="s">
        <v>34</v>
      </c>
      <c r="E7" s="16" t="s">
        <v>16</v>
      </c>
      <c r="F7" s="22">
        <v>2799</v>
      </c>
      <c r="G7" s="16" t="s">
        <v>17</v>
      </c>
      <c r="H7" s="16" t="s">
        <v>35</v>
      </c>
      <c r="I7" s="16" t="s">
        <v>19</v>
      </c>
      <c r="J7" s="19" t="s">
        <v>20</v>
      </c>
      <c r="K7" s="19" t="s">
        <v>26</v>
      </c>
      <c r="L7" s="19" t="s">
        <v>20</v>
      </c>
      <c r="M7" s="19" t="s">
        <v>22</v>
      </c>
    </row>
    <row r="8" spans="1:13" x14ac:dyDescent="0.45">
      <c r="A8" s="16" t="s">
        <v>13</v>
      </c>
      <c r="B8" s="17">
        <v>46099</v>
      </c>
      <c r="C8" s="15" t="s">
        <v>36</v>
      </c>
      <c r="D8" s="16" t="s">
        <v>37</v>
      </c>
      <c r="E8" s="16" t="s">
        <v>16</v>
      </c>
      <c r="F8" s="22">
        <v>89</v>
      </c>
      <c r="G8" s="16"/>
      <c r="H8" s="16" t="s">
        <v>18</v>
      </c>
      <c r="I8" s="16" t="s">
        <v>19</v>
      </c>
      <c r="J8" s="16" t="s">
        <v>20</v>
      </c>
      <c r="K8" s="19" t="s">
        <v>26</v>
      </c>
      <c r="L8" s="19" t="s">
        <v>20</v>
      </c>
      <c r="M8" s="19" t="s">
        <v>22</v>
      </c>
    </row>
    <row r="9" spans="1:13" x14ac:dyDescent="0.45">
      <c r="A9" s="16" t="s">
        <v>13</v>
      </c>
      <c r="B9" s="17">
        <v>46099</v>
      </c>
      <c r="C9" s="15" t="s">
        <v>38</v>
      </c>
      <c r="D9" s="16" t="s">
        <v>39</v>
      </c>
      <c r="E9" s="16" t="s">
        <v>16</v>
      </c>
      <c r="F9" s="22">
        <v>159</v>
      </c>
      <c r="G9" s="16" t="s">
        <v>17</v>
      </c>
      <c r="H9" s="16" t="s">
        <v>18</v>
      </c>
      <c r="I9" s="16" t="s">
        <v>19</v>
      </c>
      <c r="J9" s="16" t="s">
        <v>20</v>
      </c>
      <c r="K9" s="19" t="s">
        <v>26</v>
      </c>
      <c r="L9" s="19" t="s">
        <v>20</v>
      </c>
      <c r="M9" s="19" t="s">
        <v>22</v>
      </c>
    </row>
    <row r="10" spans="1:13" x14ac:dyDescent="0.45">
      <c r="A10" s="16" t="s">
        <v>13</v>
      </c>
      <c r="B10" s="17">
        <v>46099</v>
      </c>
      <c r="C10" s="15" t="s">
        <v>40</v>
      </c>
      <c r="D10" s="16" t="s">
        <v>41</v>
      </c>
      <c r="E10" s="16" t="s">
        <v>16</v>
      </c>
      <c r="F10" s="22">
        <v>159</v>
      </c>
      <c r="G10" s="16" t="s">
        <v>42</v>
      </c>
      <c r="H10" s="16" t="s">
        <v>18</v>
      </c>
      <c r="I10" s="16" t="s">
        <v>19</v>
      </c>
      <c r="J10" s="16" t="s">
        <v>20</v>
      </c>
      <c r="K10" s="19" t="s">
        <v>26</v>
      </c>
      <c r="L10" s="19" t="s">
        <v>20</v>
      </c>
      <c r="M10" s="19" t="s">
        <v>22</v>
      </c>
    </row>
    <row r="11" spans="1:13" x14ac:dyDescent="0.45">
      <c r="A11" s="16" t="s">
        <v>13</v>
      </c>
      <c r="B11" s="17">
        <v>46099</v>
      </c>
      <c r="C11" s="18" t="s">
        <v>43</v>
      </c>
      <c r="D11" s="16" t="s">
        <v>44</v>
      </c>
      <c r="E11" s="16" t="s">
        <v>16</v>
      </c>
      <c r="F11" s="22">
        <v>4999</v>
      </c>
      <c r="G11" s="16" t="s">
        <v>17</v>
      </c>
      <c r="H11" s="16" t="s">
        <v>45</v>
      </c>
      <c r="I11" s="16" t="s">
        <v>19</v>
      </c>
      <c r="J11" s="19" t="s">
        <v>20</v>
      </c>
      <c r="K11" s="19" t="s">
        <v>26</v>
      </c>
      <c r="L11" s="19" t="s">
        <v>20</v>
      </c>
      <c r="M11" s="19" t="s">
        <v>22</v>
      </c>
    </row>
    <row r="12" spans="1:13" x14ac:dyDescent="0.45">
      <c r="A12" s="16" t="s">
        <v>13</v>
      </c>
      <c r="B12" s="17">
        <v>46099</v>
      </c>
      <c r="C12" s="18" t="s">
        <v>46</v>
      </c>
      <c r="D12" s="16" t="s">
        <v>47</v>
      </c>
      <c r="E12" s="16" t="s">
        <v>16</v>
      </c>
      <c r="F12" s="22">
        <v>4999</v>
      </c>
      <c r="G12" s="16" t="s">
        <v>17</v>
      </c>
      <c r="H12" s="16" t="s">
        <v>45</v>
      </c>
      <c r="I12" s="16" t="s">
        <v>19</v>
      </c>
      <c r="J12" s="19" t="s">
        <v>20</v>
      </c>
      <c r="K12" s="19" t="s">
        <v>26</v>
      </c>
      <c r="L12" s="19" t="s">
        <v>20</v>
      </c>
      <c r="M12" s="19" t="s">
        <v>22</v>
      </c>
    </row>
    <row r="13" spans="1:13" x14ac:dyDescent="0.45">
      <c r="A13" s="16" t="s">
        <v>13</v>
      </c>
      <c r="B13" s="17">
        <v>46099</v>
      </c>
      <c r="C13" s="18" t="s">
        <v>48</v>
      </c>
      <c r="D13" s="16" t="s">
        <v>49</v>
      </c>
      <c r="E13" s="16" t="s">
        <v>16</v>
      </c>
      <c r="F13" s="22">
        <v>4999</v>
      </c>
      <c r="G13" s="16" t="s">
        <v>17</v>
      </c>
      <c r="H13" s="16" t="s">
        <v>45</v>
      </c>
      <c r="I13" s="16" t="s">
        <v>19</v>
      </c>
      <c r="J13" s="19" t="s">
        <v>20</v>
      </c>
      <c r="K13" s="19" t="s">
        <v>26</v>
      </c>
      <c r="L13" s="19" t="s">
        <v>20</v>
      </c>
      <c r="M13" s="19" t="s">
        <v>22</v>
      </c>
    </row>
    <row r="14" spans="1:13" x14ac:dyDescent="0.45">
      <c r="A14" s="16" t="s">
        <v>13</v>
      </c>
      <c r="B14" s="17">
        <v>46099</v>
      </c>
      <c r="C14" s="18" t="s">
        <v>50</v>
      </c>
      <c r="D14" s="16" t="s">
        <v>51</v>
      </c>
      <c r="E14" s="16" t="s">
        <v>16</v>
      </c>
      <c r="F14" s="22">
        <v>4999</v>
      </c>
      <c r="G14" s="16" t="s">
        <v>17</v>
      </c>
      <c r="H14" s="16" t="s">
        <v>45</v>
      </c>
      <c r="I14" s="16" t="s">
        <v>19</v>
      </c>
      <c r="J14" s="19" t="s">
        <v>20</v>
      </c>
      <c r="K14" s="19" t="s">
        <v>26</v>
      </c>
      <c r="L14" s="19" t="s">
        <v>20</v>
      </c>
      <c r="M14" s="19" t="s">
        <v>22</v>
      </c>
    </row>
    <row r="15" spans="1:13" x14ac:dyDescent="0.45">
      <c r="A15" s="16" t="s">
        <v>13</v>
      </c>
      <c r="B15" s="17">
        <v>46099</v>
      </c>
      <c r="C15" s="18" t="s">
        <v>52</v>
      </c>
      <c r="D15" s="16" t="s">
        <v>53</v>
      </c>
      <c r="E15" s="16" t="s">
        <v>16</v>
      </c>
      <c r="F15" s="22">
        <v>4999</v>
      </c>
      <c r="G15" s="16" t="s">
        <v>17</v>
      </c>
      <c r="H15" s="16" t="s">
        <v>45</v>
      </c>
      <c r="I15" s="16" t="s">
        <v>19</v>
      </c>
      <c r="J15" s="19" t="s">
        <v>20</v>
      </c>
      <c r="K15" s="19" t="s">
        <v>26</v>
      </c>
      <c r="L15" s="19" t="s">
        <v>20</v>
      </c>
      <c r="M15" s="19" t="s">
        <v>22</v>
      </c>
    </row>
    <row r="16" spans="1:13" x14ac:dyDescent="0.45">
      <c r="A16" s="16" t="s">
        <v>13</v>
      </c>
      <c r="B16" s="17">
        <v>46099</v>
      </c>
      <c r="C16" s="18" t="s">
        <v>54</v>
      </c>
      <c r="D16" s="16" t="s">
        <v>55</v>
      </c>
      <c r="E16" s="16" t="s">
        <v>16</v>
      </c>
      <c r="F16" s="22">
        <v>4999</v>
      </c>
      <c r="G16" s="16" t="s">
        <v>17</v>
      </c>
      <c r="H16" s="16" t="s">
        <v>45</v>
      </c>
      <c r="I16" s="16" t="s">
        <v>19</v>
      </c>
      <c r="J16" s="19" t="s">
        <v>20</v>
      </c>
      <c r="K16" s="19" t="s">
        <v>26</v>
      </c>
      <c r="L16" s="19" t="s">
        <v>20</v>
      </c>
      <c r="M16" s="19" t="s">
        <v>22</v>
      </c>
    </row>
    <row r="17" spans="1:13" x14ac:dyDescent="0.45">
      <c r="A17" s="16" t="s">
        <v>13</v>
      </c>
      <c r="B17" s="17">
        <v>46099</v>
      </c>
      <c r="C17" s="18" t="s">
        <v>56</v>
      </c>
      <c r="D17" s="16" t="s">
        <v>57</v>
      </c>
      <c r="E17" s="16" t="s">
        <v>16</v>
      </c>
      <c r="F17" s="22">
        <v>4999</v>
      </c>
      <c r="G17" s="16" t="s">
        <v>17</v>
      </c>
      <c r="H17" s="16" t="s">
        <v>45</v>
      </c>
      <c r="I17" s="16" t="s">
        <v>19</v>
      </c>
      <c r="J17" s="19" t="s">
        <v>20</v>
      </c>
      <c r="K17" s="19" t="s">
        <v>26</v>
      </c>
      <c r="L17" s="19" t="s">
        <v>20</v>
      </c>
      <c r="M17" s="19" t="s">
        <v>22</v>
      </c>
    </row>
    <row r="18" spans="1:13" x14ac:dyDescent="0.45">
      <c r="A18" s="16" t="s">
        <v>13</v>
      </c>
      <c r="B18" s="17">
        <v>46099</v>
      </c>
      <c r="C18" s="18" t="s">
        <v>58</v>
      </c>
      <c r="D18" s="16" t="s">
        <v>59</v>
      </c>
      <c r="E18" s="16" t="s">
        <v>16</v>
      </c>
      <c r="F18" s="22">
        <v>4999</v>
      </c>
      <c r="G18" s="16" t="s">
        <v>17</v>
      </c>
      <c r="H18" s="16" t="s">
        <v>45</v>
      </c>
      <c r="I18" s="16" t="s">
        <v>19</v>
      </c>
      <c r="J18" s="19" t="s">
        <v>20</v>
      </c>
      <c r="K18" s="19" t="s">
        <v>26</v>
      </c>
      <c r="L18" s="19" t="s">
        <v>20</v>
      </c>
      <c r="M18" s="19" t="s">
        <v>22</v>
      </c>
    </row>
    <row r="19" spans="1:13" x14ac:dyDescent="0.45">
      <c r="A19" s="16" t="s">
        <v>13</v>
      </c>
      <c r="B19" s="17">
        <v>46099</v>
      </c>
      <c r="C19" s="18" t="s">
        <v>60</v>
      </c>
      <c r="D19" s="16" t="s">
        <v>61</v>
      </c>
      <c r="E19" s="16" t="s">
        <v>16</v>
      </c>
      <c r="F19" s="22">
        <v>4999</v>
      </c>
      <c r="G19" s="16" t="s">
        <v>17</v>
      </c>
      <c r="H19" s="16" t="s">
        <v>45</v>
      </c>
      <c r="I19" s="16" t="s">
        <v>19</v>
      </c>
      <c r="J19" s="19" t="s">
        <v>20</v>
      </c>
      <c r="K19" s="19" t="s">
        <v>26</v>
      </c>
      <c r="L19" s="19" t="s">
        <v>20</v>
      </c>
      <c r="M19" s="19" t="s">
        <v>22</v>
      </c>
    </row>
    <row r="20" spans="1:13" x14ac:dyDescent="0.45">
      <c r="A20" s="16" t="s">
        <v>13</v>
      </c>
      <c r="B20" s="17">
        <v>46099</v>
      </c>
      <c r="C20" s="18" t="s">
        <v>62</v>
      </c>
      <c r="D20" s="16" t="s">
        <v>63</v>
      </c>
      <c r="E20" s="16" t="s">
        <v>64</v>
      </c>
      <c r="F20" s="22">
        <v>599</v>
      </c>
      <c r="G20" s="16" t="s">
        <v>17</v>
      </c>
      <c r="H20" s="16" t="s">
        <v>18</v>
      </c>
      <c r="I20" s="16" t="s">
        <v>19</v>
      </c>
      <c r="J20" s="19" t="s">
        <v>65</v>
      </c>
      <c r="K20" s="19" t="s">
        <v>26</v>
      </c>
      <c r="L20" s="19" t="s">
        <v>20</v>
      </c>
      <c r="M20" s="19" t="s">
        <v>22</v>
      </c>
    </row>
    <row r="21" spans="1:13" x14ac:dyDescent="0.45">
      <c r="A21" s="16" t="s">
        <v>13</v>
      </c>
      <c r="B21" s="17">
        <v>46099</v>
      </c>
      <c r="C21" s="18" t="s">
        <v>66</v>
      </c>
      <c r="D21" s="16" t="s">
        <v>67</v>
      </c>
      <c r="E21" s="16" t="s">
        <v>64</v>
      </c>
      <c r="F21" s="22">
        <v>379</v>
      </c>
      <c r="G21" s="16" t="s">
        <v>17</v>
      </c>
      <c r="H21" s="16" t="s">
        <v>18</v>
      </c>
      <c r="I21" s="16" t="s">
        <v>19</v>
      </c>
      <c r="J21" s="19" t="s">
        <v>65</v>
      </c>
      <c r="K21" s="19" t="s">
        <v>26</v>
      </c>
      <c r="L21" s="19" t="s">
        <v>20</v>
      </c>
      <c r="M21" s="19" t="s">
        <v>22</v>
      </c>
    </row>
    <row r="22" spans="1:13" x14ac:dyDescent="0.45">
      <c r="A22" s="16" t="s">
        <v>13</v>
      </c>
      <c r="B22" s="17">
        <v>46099</v>
      </c>
      <c r="C22" s="18" t="s">
        <v>68</v>
      </c>
      <c r="D22" s="16" t="s">
        <v>69</v>
      </c>
      <c r="E22" s="16" t="s">
        <v>16</v>
      </c>
      <c r="F22" s="22">
        <v>409</v>
      </c>
      <c r="G22" s="16" t="s">
        <v>17</v>
      </c>
      <c r="H22" s="16" t="s">
        <v>18</v>
      </c>
      <c r="I22" s="16" t="s">
        <v>19</v>
      </c>
      <c r="J22" s="19" t="s">
        <v>65</v>
      </c>
      <c r="K22" s="19" t="s">
        <v>26</v>
      </c>
      <c r="L22" s="19" t="s">
        <v>20</v>
      </c>
      <c r="M22" s="19" t="s">
        <v>22</v>
      </c>
    </row>
    <row r="23" spans="1:13" x14ac:dyDescent="0.45">
      <c r="A23" s="16" t="s">
        <v>13</v>
      </c>
      <c r="B23" s="17">
        <v>46099</v>
      </c>
      <c r="C23" s="18" t="s">
        <v>70</v>
      </c>
      <c r="D23" s="16" t="s">
        <v>71</v>
      </c>
      <c r="E23" s="16" t="s">
        <v>64</v>
      </c>
      <c r="F23" s="22">
        <v>209</v>
      </c>
      <c r="G23" s="16" t="s">
        <v>17</v>
      </c>
      <c r="H23" s="16" t="s">
        <v>18</v>
      </c>
      <c r="I23" s="16" t="s">
        <v>19</v>
      </c>
      <c r="J23" s="19" t="s">
        <v>65</v>
      </c>
      <c r="K23" s="19" t="s">
        <v>26</v>
      </c>
      <c r="L23" s="19" t="s">
        <v>20</v>
      </c>
      <c r="M23" s="19" t="s">
        <v>22</v>
      </c>
    </row>
    <row r="24" spans="1:13" x14ac:dyDescent="0.45">
      <c r="A24" s="16" t="s">
        <v>13</v>
      </c>
      <c r="B24" s="17">
        <v>46099</v>
      </c>
      <c r="C24" s="18" t="s">
        <v>72</v>
      </c>
      <c r="D24" s="16" t="s">
        <v>73</v>
      </c>
      <c r="E24" s="16" t="s">
        <v>64</v>
      </c>
      <c r="F24" s="22">
        <v>379</v>
      </c>
      <c r="G24" s="16" t="s">
        <v>17</v>
      </c>
      <c r="H24" s="16" t="s">
        <v>18</v>
      </c>
      <c r="I24" s="16" t="s">
        <v>19</v>
      </c>
      <c r="J24" s="19" t="s">
        <v>20</v>
      </c>
      <c r="K24" s="19" t="s">
        <v>26</v>
      </c>
      <c r="L24" s="19" t="s">
        <v>20</v>
      </c>
      <c r="M24" s="19" t="s">
        <v>22</v>
      </c>
    </row>
    <row r="25" spans="1:13" x14ac:dyDescent="0.45">
      <c r="A25" s="16" t="s">
        <v>13</v>
      </c>
      <c r="B25" s="17">
        <v>46099</v>
      </c>
      <c r="C25" s="18" t="s">
        <v>74</v>
      </c>
      <c r="D25" s="16" t="s">
        <v>75</v>
      </c>
      <c r="E25" s="16" t="s">
        <v>16</v>
      </c>
      <c r="F25" s="22">
        <v>309</v>
      </c>
      <c r="G25" s="16" t="s">
        <v>17</v>
      </c>
      <c r="H25" s="16" t="s">
        <v>18</v>
      </c>
      <c r="I25" s="16" t="s">
        <v>19</v>
      </c>
      <c r="J25" s="19" t="s">
        <v>65</v>
      </c>
      <c r="K25" s="19" t="s">
        <v>26</v>
      </c>
      <c r="L25" s="19" t="s">
        <v>20</v>
      </c>
      <c r="M25" s="19" t="s">
        <v>22</v>
      </c>
    </row>
    <row r="26" spans="1:13" x14ac:dyDescent="0.45">
      <c r="A26" s="16" t="s">
        <v>13</v>
      </c>
      <c r="B26" s="17">
        <v>46099</v>
      </c>
      <c r="C26" s="18" t="s">
        <v>76</v>
      </c>
      <c r="D26" s="16" t="s">
        <v>77</v>
      </c>
      <c r="E26" s="16" t="s">
        <v>64</v>
      </c>
      <c r="F26" s="22">
        <v>109</v>
      </c>
      <c r="G26" s="16" t="s">
        <v>17</v>
      </c>
      <c r="H26" s="16" t="s">
        <v>18</v>
      </c>
      <c r="I26" s="16" t="s">
        <v>19</v>
      </c>
      <c r="J26" s="19" t="s">
        <v>20</v>
      </c>
      <c r="K26" s="19" t="s">
        <v>26</v>
      </c>
      <c r="L26" s="19" t="s">
        <v>20</v>
      </c>
      <c r="M26" s="19" t="s">
        <v>22</v>
      </c>
    </row>
    <row r="27" spans="1:13" x14ac:dyDescent="0.45">
      <c r="A27" s="16" t="s">
        <v>13</v>
      </c>
      <c r="B27" s="17">
        <v>46099</v>
      </c>
      <c r="C27" s="18" t="s">
        <v>78</v>
      </c>
      <c r="D27" s="16" t="s">
        <v>79</v>
      </c>
      <c r="E27" s="16" t="s">
        <v>64</v>
      </c>
      <c r="F27" s="22">
        <v>109</v>
      </c>
      <c r="G27" s="16" t="s">
        <v>17</v>
      </c>
      <c r="H27" s="16" t="s">
        <v>18</v>
      </c>
      <c r="I27" s="16" t="s">
        <v>19</v>
      </c>
      <c r="J27" s="19" t="s">
        <v>20</v>
      </c>
      <c r="K27" s="19" t="s">
        <v>26</v>
      </c>
      <c r="L27" s="19" t="s">
        <v>20</v>
      </c>
      <c r="M27" s="19" t="s">
        <v>22</v>
      </c>
    </row>
    <row r="28" spans="1:13" x14ac:dyDescent="0.45">
      <c r="A28" s="16" t="s">
        <v>13</v>
      </c>
      <c r="B28" s="17">
        <v>46099</v>
      </c>
      <c r="C28" s="18" t="s">
        <v>80</v>
      </c>
      <c r="D28" s="16" t="s">
        <v>81</v>
      </c>
      <c r="E28" s="16" t="s">
        <v>64</v>
      </c>
      <c r="F28" s="22">
        <v>109</v>
      </c>
      <c r="G28" s="16" t="s">
        <v>17</v>
      </c>
      <c r="H28" s="16" t="s">
        <v>18</v>
      </c>
      <c r="I28" s="16" t="s">
        <v>19</v>
      </c>
      <c r="J28" s="19" t="s">
        <v>20</v>
      </c>
      <c r="K28" s="19" t="s">
        <v>26</v>
      </c>
      <c r="L28" s="19" t="s">
        <v>20</v>
      </c>
      <c r="M28" s="19" t="s">
        <v>22</v>
      </c>
    </row>
    <row r="29" spans="1:13" x14ac:dyDescent="0.45">
      <c r="A29" s="16" t="s">
        <v>13</v>
      </c>
      <c r="B29" s="17">
        <v>46099</v>
      </c>
      <c r="C29" s="18" t="s">
        <v>82</v>
      </c>
      <c r="D29" s="16" t="s">
        <v>83</v>
      </c>
      <c r="E29" s="16" t="s">
        <v>64</v>
      </c>
      <c r="F29" s="22">
        <v>109</v>
      </c>
      <c r="G29" s="16" t="s">
        <v>17</v>
      </c>
      <c r="H29" s="16" t="s">
        <v>18</v>
      </c>
      <c r="I29" s="16" t="s">
        <v>19</v>
      </c>
      <c r="J29" s="19" t="s">
        <v>20</v>
      </c>
      <c r="K29" s="19" t="s">
        <v>26</v>
      </c>
      <c r="L29" s="19" t="s">
        <v>20</v>
      </c>
      <c r="M29" s="19" t="s">
        <v>22</v>
      </c>
    </row>
    <row r="30" spans="1:13" x14ac:dyDescent="0.45">
      <c r="A30" s="16" t="s">
        <v>13</v>
      </c>
      <c r="B30" s="17">
        <v>46099</v>
      </c>
      <c r="C30" s="18" t="s">
        <v>84</v>
      </c>
      <c r="D30" s="16" t="s">
        <v>85</v>
      </c>
      <c r="E30" s="16" t="s">
        <v>64</v>
      </c>
      <c r="F30" s="22">
        <v>109</v>
      </c>
      <c r="G30" s="16" t="s">
        <v>17</v>
      </c>
      <c r="H30" s="16" t="s">
        <v>18</v>
      </c>
      <c r="I30" s="16" t="s">
        <v>19</v>
      </c>
      <c r="J30" s="19" t="s">
        <v>20</v>
      </c>
      <c r="K30" s="19" t="s">
        <v>26</v>
      </c>
      <c r="L30" s="19" t="s">
        <v>20</v>
      </c>
      <c r="M30" s="19" t="s">
        <v>22</v>
      </c>
    </row>
    <row r="31" spans="1:13" x14ac:dyDescent="0.45">
      <c r="A31" s="16" t="s">
        <v>13</v>
      </c>
      <c r="B31" s="17">
        <v>46099</v>
      </c>
      <c r="C31" s="18" t="s">
        <v>86</v>
      </c>
      <c r="D31" s="16" t="s">
        <v>87</v>
      </c>
      <c r="E31" s="16" t="s">
        <v>64</v>
      </c>
      <c r="F31" s="22">
        <v>109</v>
      </c>
      <c r="G31" s="16" t="s">
        <v>17</v>
      </c>
      <c r="H31" s="16" t="s">
        <v>18</v>
      </c>
      <c r="I31" s="16" t="s">
        <v>19</v>
      </c>
      <c r="J31" s="19" t="s">
        <v>20</v>
      </c>
      <c r="K31" s="19" t="s">
        <v>26</v>
      </c>
      <c r="L31" s="19" t="s">
        <v>20</v>
      </c>
      <c r="M31" s="19" t="s">
        <v>22</v>
      </c>
    </row>
    <row r="32" spans="1:13" x14ac:dyDescent="0.45">
      <c r="A32" s="16" t="s">
        <v>13</v>
      </c>
      <c r="B32" s="17">
        <v>46099</v>
      </c>
      <c r="C32" s="18" t="s">
        <v>88</v>
      </c>
      <c r="D32" s="16" t="s">
        <v>89</v>
      </c>
      <c r="E32" s="16" t="s">
        <v>64</v>
      </c>
      <c r="F32" s="22">
        <v>109</v>
      </c>
      <c r="G32" s="16" t="s">
        <v>17</v>
      </c>
      <c r="H32" s="16" t="s">
        <v>18</v>
      </c>
      <c r="I32" s="16" t="s">
        <v>19</v>
      </c>
      <c r="J32" s="19" t="s">
        <v>20</v>
      </c>
      <c r="K32" s="19" t="s">
        <v>26</v>
      </c>
      <c r="L32" s="19" t="s">
        <v>20</v>
      </c>
      <c r="M32" s="19" t="s">
        <v>22</v>
      </c>
    </row>
    <row r="33" spans="1:13" x14ac:dyDescent="0.45">
      <c r="A33" s="16" t="s">
        <v>13</v>
      </c>
      <c r="B33" s="17">
        <v>46099</v>
      </c>
      <c r="C33" s="18" t="s">
        <v>90</v>
      </c>
      <c r="D33" s="16" t="s">
        <v>91</v>
      </c>
      <c r="E33" s="16" t="s">
        <v>64</v>
      </c>
      <c r="F33" s="22">
        <v>109</v>
      </c>
      <c r="G33" s="16" t="s">
        <v>17</v>
      </c>
      <c r="H33" s="16" t="s">
        <v>18</v>
      </c>
      <c r="I33" s="16" t="s">
        <v>19</v>
      </c>
      <c r="J33" s="19" t="s">
        <v>20</v>
      </c>
      <c r="K33" s="19" t="s">
        <v>26</v>
      </c>
      <c r="L33" s="19" t="s">
        <v>20</v>
      </c>
      <c r="M33" s="19" t="s">
        <v>22</v>
      </c>
    </row>
    <row r="34" spans="1:13" x14ac:dyDescent="0.45">
      <c r="A34" s="16" t="s">
        <v>13</v>
      </c>
      <c r="B34" s="17">
        <v>46099</v>
      </c>
      <c r="C34" s="18" t="s">
        <v>92</v>
      </c>
      <c r="D34" s="16" t="s">
        <v>93</v>
      </c>
      <c r="E34" s="16" t="s">
        <v>64</v>
      </c>
      <c r="F34" s="22">
        <v>109</v>
      </c>
      <c r="G34" s="16" t="s">
        <v>17</v>
      </c>
      <c r="H34" s="16" t="s">
        <v>18</v>
      </c>
      <c r="I34" s="16" t="s">
        <v>19</v>
      </c>
      <c r="J34" s="19" t="s">
        <v>20</v>
      </c>
      <c r="K34" s="19" t="s">
        <v>26</v>
      </c>
      <c r="L34" s="19" t="s">
        <v>20</v>
      </c>
      <c r="M34" s="19" t="s">
        <v>22</v>
      </c>
    </row>
    <row r="35" spans="1:13" x14ac:dyDescent="0.45">
      <c r="A35" s="16" t="s">
        <v>13</v>
      </c>
      <c r="B35" s="17">
        <v>46099</v>
      </c>
      <c r="C35" s="18" t="s">
        <v>94</v>
      </c>
      <c r="D35" s="16" t="s">
        <v>95</v>
      </c>
      <c r="E35" s="16" t="s">
        <v>16</v>
      </c>
      <c r="F35" s="22">
        <v>729</v>
      </c>
      <c r="G35" s="16" t="s">
        <v>17</v>
      </c>
      <c r="H35" s="16" t="s">
        <v>96</v>
      </c>
      <c r="I35" s="16" t="s">
        <v>19</v>
      </c>
      <c r="J35" s="19" t="s">
        <v>20</v>
      </c>
      <c r="K35" s="19" t="s">
        <v>26</v>
      </c>
      <c r="L35" s="19" t="s">
        <v>20</v>
      </c>
      <c r="M35" s="19" t="s">
        <v>22</v>
      </c>
    </row>
    <row r="36" spans="1:13" x14ac:dyDescent="0.45">
      <c r="A36" s="16" t="s">
        <v>13</v>
      </c>
      <c r="B36" s="17">
        <v>46099</v>
      </c>
      <c r="C36" s="18" t="s">
        <v>97</v>
      </c>
      <c r="D36" s="16" t="s">
        <v>98</v>
      </c>
      <c r="E36" s="16" t="s">
        <v>16</v>
      </c>
      <c r="F36" s="22">
        <v>729</v>
      </c>
      <c r="G36" s="16" t="s">
        <v>42</v>
      </c>
      <c r="H36" s="16" t="s">
        <v>96</v>
      </c>
      <c r="I36" s="16" t="s">
        <v>19</v>
      </c>
      <c r="J36" s="19" t="s">
        <v>20</v>
      </c>
      <c r="K36" s="19" t="s">
        <v>26</v>
      </c>
      <c r="L36" s="19" t="s">
        <v>20</v>
      </c>
      <c r="M36" s="19" t="s">
        <v>22</v>
      </c>
    </row>
    <row r="37" spans="1:13" x14ac:dyDescent="0.45">
      <c r="A37" s="16" t="s">
        <v>13</v>
      </c>
      <c r="B37" s="17">
        <v>46099</v>
      </c>
      <c r="C37" s="18" t="s">
        <v>99</v>
      </c>
      <c r="D37" s="16" t="s">
        <v>100</v>
      </c>
      <c r="E37" s="16" t="s">
        <v>16</v>
      </c>
      <c r="F37" s="22">
        <v>1200</v>
      </c>
      <c r="G37" s="16" t="s">
        <v>17</v>
      </c>
      <c r="H37" s="16" t="s">
        <v>96</v>
      </c>
      <c r="I37" s="16" t="s">
        <v>19</v>
      </c>
      <c r="J37" s="19" t="s">
        <v>20</v>
      </c>
      <c r="K37" s="19" t="s">
        <v>26</v>
      </c>
      <c r="L37" s="19" t="s">
        <v>20</v>
      </c>
      <c r="M37" s="19" t="s">
        <v>22</v>
      </c>
    </row>
    <row r="38" spans="1:13" x14ac:dyDescent="0.45">
      <c r="A38" s="16" t="s">
        <v>13</v>
      </c>
      <c r="B38" s="17">
        <v>46099</v>
      </c>
      <c r="C38" s="18" t="s">
        <v>101</v>
      </c>
      <c r="D38" s="16" t="s">
        <v>102</v>
      </c>
      <c r="E38" s="16" t="s">
        <v>16</v>
      </c>
      <c r="F38" s="22">
        <v>1200</v>
      </c>
      <c r="G38" s="16" t="s">
        <v>42</v>
      </c>
      <c r="H38" s="16" t="s">
        <v>96</v>
      </c>
      <c r="I38" s="16" t="s">
        <v>19</v>
      </c>
      <c r="J38" s="19" t="s">
        <v>20</v>
      </c>
      <c r="K38" s="19" t="s">
        <v>26</v>
      </c>
      <c r="L38" s="19" t="s">
        <v>20</v>
      </c>
      <c r="M38" s="19" t="s">
        <v>22</v>
      </c>
    </row>
    <row r="39" spans="1:13" x14ac:dyDescent="0.45">
      <c r="A39" s="16" t="s">
        <v>13</v>
      </c>
      <c r="B39" s="17">
        <v>46099</v>
      </c>
      <c r="C39" s="15" t="s">
        <v>103</v>
      </c>
      <c r="D39" s="15" t="s">
        <v>104</v>
      </c>
      <c r="E39" s="16" t="s">
        <v>16</v>
      </c>
      <c r="F39" s="22">
        <v>1200</v>
      </c>
      <c r="G39" s="16" t="s">
        <v>17</v>
      </c>
      <c r="H39" s="16" t="s">
        <v>96</v>
      </c>
      <c r="I39" s="16" t="s">
        <v>19</v>
      </c>
      <c r="J39" s="16" t="s">
        <v>20</v>
      </c>
      <c r="K39" s="19" t="s">
        <v>26</v>
      </c>
      <c r="L39" s="19" t="s">
        <v>20</v>
      </c>
      <c r="M39" s="19" t="s">
        <v>22</v>
      </c>
    </row>
    <row r="40" spans="1:13" x14ac:dyDescent="0.45">
      <c r="A40" s="16" t="s">
        <v>13</v>
      </c>
      <c r="B40" s="17">
        <v>46099</v>
      </c>
      <c r="C40" s="15" t="s">
        <v>105</v>
      </c>
      <c r="D40" s="15" t="s">
        <v>106</v>
      </c>
      <c r="E40" s="16" t="s">
        <v>16</v>
      </c>
      <c r="F40" s="22">
        <v>1200</v>
      </c>
      <c r="G40" s="16" t="s">
        <v>42</v>
      </c>
      <c r="H40" s="16" t="s">
        <v>96</v>
      </c>
      <c r="I40" s="16" t="s">
        <v>19</v>
      </c>
      <c r="J40" s="16" t="s">
        <v>20</v>
      </c>
      <c r="K40" s="19" t="s">
        <v>26</v>
      </c>
      <c r="L40" s="19" t="s">
        <v>20</v>
      </c>
      <c r="M40" s="19" t="s">
        <v>22</v>
      </c>
    </row>
    <row r="41" spans="1:13" x14ac:dyDescent="0.45">
      <c r="A41" s="16" t="s">
        <v>13</v>
      </c>
      <c r="B41" s="17">
        <v>46099</v>
      </c>
      <c r="C41" s="18" t="s">
        <v>107</v>
      </c>
      <c r="D41" s="16" t="s">
        <v>108</v>
      </c>
      <c r="E41" s="16" t="s">
        <v>16</v>
      </c>
      <c r="F41" s="22">
        <v>1300</v>
      </c>
      <c r="G41" s="16" t="s">
        <v>17</v>
      </c>
      <c r="H41" s="16" t="s">
        <v>96</v>
      </c>
      <c r="I41" s="16" t="s">
        <v>19</v>
      </c>
      <c r="J41" s="19" t="s">
        <v>20</v>
      </c>
      <c r="K41" s="19" t="s">
        <v>26</v>
      </c>
      <c r="L41" s="19" t="s">
        <v>20</v>
      </c>
      <c r="M41" s="19" t="s">
        <v>22</v>
      </c>
    </row>
    <row r="42" spans="1:13" x14ac:dyDescent="0.45">
      <c r="A42" s="16" t="s">
        <v>13</v>
      </c>
      <c r="B42" s="17">
        <v>46099</v>
      </c>
      <c r="C42" s="18" t="s">
        <v>109</v>
      </c>
      <c r="D42" s="16" t="s">
        <v>110</v>
      </c>
      <c r="E42" s="16" t="s">
        <v>16</v>
      </c>
      <c r="F42" s="22">
        <v>1300</v>
      </c>
      <c r="G42" s="16" t="s">
        <v>42</v>
      </c>
      <c r="H42" s="16" t="s">
        <v>96</v>
      </c>
      <c r="I42" s="16" t="s">
        <v>19</v>
      </c>
      <c r="J42" s="19" t="s">
        <v>20</v>
      </c>
      <c r="K42" s="19" t="s">
        <v>26</v>
      </c>
      <c r="L42" s="19" t="s">
        <v>20</v>
      </c>
      <c r="M42" s="19" t="s">
        <v>22</v>
      </c>
    </row>
    <row r="43" spans="1:13" x14ac:dyDescent="0.45">
      <c r="A43" s="16" t="s">
        <v>13</v>
      </c>
      <c r="B43" s="17">
        <v>46099</v>
      </c>
      <c r="C43" s="18" t="s">
        <v>111</v>
      </c>
      <c r="D43" s="16" t="s">
        <v>112</v>
      </c>
      <c r="E43" s="16" t="s">
        <v>16</v>
      </c>
      <c r="F43" s="22">
        <v>1500</v>
      </c>
      <c r="G43" s="16" t="s">
        <v>17</v>
      </c>
      <c r="H43" s="16" t="s">
        <v>96</v>
      </c>
      <c r="I43" s="16" t="s">
        <v>19</v>
      </c>
      <c r="J43" s="19" t="s">
        <v>20</v>
      </c>
      <c r="K43" s="19" t="s">
        <v>26</v>
      </c>
      <c r="L43" s="19" t="s">
        <v>20</v>
      </c>
      <c r="M43" s="19" t="s">
        <v>22</v>
      </c>
    </row>
    <row r="44" spans="1:13" x14ac:dyDescent="0.45">
      <c r="A44" s="16" t="s">
        <v>13</v>
      </c>
      <c r="B44" s="17">
        <v>46099</v>
      </c>
      <c r="C44" s="18" t="s">
        <v>113</v>
      </c>
      <c r="D44" s="16" t="s">
        <v>114</v>
      </c>
      <c r="E44" s="16" t="s">
        <v>16</v>
      </c>
      <c r="F44" s="22">
        <v>1500</v>
      </c>
      <c r="G44" s="16" t="s">
        <v>42</v>
      </c>
      <c r="H44" s="16" t="s">
        <v>96</v>
      </c>
      <c r="I44" s="16" t="s">
        <v>19</v>
      </c>
      <c r="J44" s="19" t="s">
        <v>20</v>
      </c>
      <c r="K44" s="19" t="s">
        <v>26</v>
      </c>
      <c r="L44" s="19" t="s">
        <v>20</v>
      </c>
      <c r="M44" s="19" t="s">
        <v>22</v>
      </c>
    </row>
    <row r="45" spans="1:13" x14ac:dyDescent="0.45">
      <c r="A45" s="16" t="s">
        <v>13</v>
      </c>
      <c r="B45" s="17">
        <v>46099</v>
      </c>
      <c r="C45" s="15" t="s">
        <v>115</v>
      </c>
      <c r="D45" s="15" t="s">
        <v>116</v>
      </c>
      <c r="E45" s="16" t="s">
        <v>16</v>
      </c>
      <c r="F45" s="22">
        <v>1500</v>
      </c>
      <c r="G45" s="16" t="s">
        <v>17</v>
      </c>
      <c r="H45" s="16" t="s">
        <v>96</v>
      </c>
      <c r="I45" s="16" t="s">
        <v>19</v>
      </c>
      <c r="J45" s="16" t="s">
        <v>20</v>
      </c>
      <c r="K45" s="19" t="s">
        <v>26</v>
      </c>
      <c r="L45" s="19" t="s">
        <v>20</v>
      </c>
      <c r="M45" s="19" t="s">
        <v>22</v>
      </c>
    </row>
    <row r="46" spans="1:13" x14ac:dyDescent="0.45">
      <c r="A46" s="16" t="s">
        <v>13</v>
      </c>
      <c r="B46" s="17">
        <v>46099</v>
      </c>
      <c r="C46" s="15" t="s">
        <v>117</v>
      </c>
      <c r="D46" s="15" t="s">
        <v>118</v>
      </c>
      <c r="E46" s="16" t="s">
        <v>16</v>
      </c>
      <c r="F46" s="22">
        <v>1500</v>
      </c>
      <c r="G46" s="16" t="s">
        <v>42</v>
      </c>
      <c r="H46" s="16" t="s">
        <v>96</v>
      </c>
      <c r="I46" s="16" t="s">
        <v>19</v>
      </c>
      <c r="J46" s="16" t="s">
        <v>20</v>
      </c>
      <c r="K46" s="19" t="s">
        <v>26</v>
      </c>
      <c r="L46" s="19" t="s">
        <v>20</v>
      </c>
      <c r="M46" s="19" t="s">
        <v>22</v>
      </c>
    </row>
    <row r="47" spans="1:13" x14ac:dyDescent="0.45">
      <c r="A47" s="16" t="s">
        <v>13</v>
      </c>
      <c r="B47" s="17">
        <v>46099</v>
      </c>
      <c r="C47" s="16" t="s">
        <v>119</v>
      </c>
      <c r="D47" s="16" t="s">
        <v>120</v>
      </c>
      <c r="E47" s="16" t="s">
        <v>16</v>
      </c>
      <c r="F47" s="22">
        <v>1099</v>
      </c>
      <c r="G47" s="16" t="s">
        <v>42</v>
      </c>
      <c r="H47" s="16" t="s">
        <v>121</v>
      </c>
      <c r="I47" s="16" t="s">
        <v>19</v>
      </c>
      <c r="J47" s="19" t="s">
        <v>20</v>
      </c>
      <c r="K47" s="19" t="s">
        <v>26</v>
      </c>
      <c r="L47" s="19" t="s">
        <v>20</v>
      </c>
      <c r="M47" s="19" t="s">
        <v>22</v>
      </c>
    </row>
    <row r="48" spans="1:13" x14ac:dyDescent="0.45">
      <c r="A48" s="16" t="s">
        <v>13</v>
      </c>
      <c r="B48" s="17">
        <v>46099</v>
      </c>
      <c r="C48" s="16" t="s">
        <v>122</v>
      </c>
      <c r="D48" s="16" t="s">
        <v>123</v>
      </c>
      <c r="E48" s="16" t="s">
        <v>16</v>
      </c>
      <c r="F48" s="22">
        <v>999</v>
      </c>
      <c r="G48" s="16" t="s">
        <v>17</v>
      </c>
      <c r="H48" s="16" t="s">
        <v>121</v>
      </c>
      <c r="I48" s="16" t="s">
        <v>19</v>
      </c>
      <c r="J48" s="19" t="s">
        <v>20</v>
      </c>
      <c r="K48" s="19" t="s">
        <v>26</v>
      </c>
      <c r="L48" s="19" t="s">
        <v>20</v>
      </c>
      <c r="M48" s="19" t="s">
        <v>22</v>
      </c>
    </row>
    <row r="49" spans="1:13" x14ac:dyDescent="0.45">
      <c r="A49" s="16" t="s">
        <v>13</v>
      </c>
      <c r="B49" s="17">
        <v>46099</v>
      </c>
      <c r="C49" s="16" t="s">
        <v>124</v>
      </c>
      <c r="D49" s="16" t="s">
        <v>125</v>
      </c>
      <c r="E49" s="16" t="s">
        <v>16</v>
      </c>
      <c r="F49" s="22">
        <v>999</v>
      </c>
      <c r="G49" s="16" t="s">
        <v>42</v>
      </c>
      <c r="H49" s="16" t="s">
        <v>121</v>
      </c>
      <c r="I49" s="16" t="s">
        <v>19</v>
      </c>
      <c r="J49" s="19" t="s">
        <v>20</v>
      </c>
      <c r="K49" s="19" t="s">
        <v>26</v>
      </c>
      <c r="L49" s="19" t="s">
        <v>20</v>
      </c>
      <c r="M49" s="19" t="s">
        <v>22</v>
      </c>
    </row>
    <row r="50" spans="1:13" x14ac:dyDescent="0.45">
      <c r="A50" s="16" t="s">
        <v>13</v>
      </c>
      <c r="B50" s="17">
        <v>46099</v>
      </c>
      <c r="C50" s="18" t="s">
        <v>126</v>
      </c>
      <c r="D50" s="16" t="s">
        <v>127</v>
      </c>
      <c r="E50" s="16" t="s">
        <v>16</v>
      </c>
      <c r="F50" s="22">
        <v>209</v>
      </c>
      <c r="G50" s="16" t="s">
        <v>42</v>
      </c>
      <c r="H50" s="16" t="s">
        <v>128</v>
      </c>
      <c r="I50" s="16" t="s">
        <v>19</v>
      </c>
      <c r="J50" s="19" t="s">
        <v>20</v>
      </c>
      <c r="K50" s="19" t="s">
        <v>26</v>
      </c>
      <c r="L50" s="19" t="s">
        <v>20</v>
      </c>
      <c r="M50" s="19" t="s">
        <v>22</v>
      </c>
    </row>
    <row r="51" spans="1:13" x14ac:dyDescent="0.45">
      <c r="A51" s="16" t="s">
        <v>13</v>
      </c>
      <c r="B51" s="17">
        <v>46099</v>
      </c>
      <c r="C51" s="15" t="s">
        <v>129</v>
      </c>
      <c r="D51" s="15" t="s">
        <v>130</v>
      </c>
      <c r="E51" s="16" t="s">
        <v>64</v>
      </c>
      <c r="F51" s="22">
        <v>29</v>
      </c>
      <c r="G51" s="15" t="s">
        <v>17</v>
      </c>
      <c r="H51" s="16" t="s">
        <v>18</v>
      </c>
      <c r="I51" s="16" t="s">
        <v>19</v>
      </c>
      <c r="J51" s="16" t="s">
        <v>20</v>
      </c>
      <c r="K51" s="19" t="s">
        <v>26</v>
      </c>
      <c r="L51" s="19" t="s">
        <v>20</v>
      </c>
      <c r="M51" s="19" t="s">
        <v>22</v>
      </c>
    </row>
    <row r="52" spans="1:13" x14ac:dyDescent="0.45">
      <c r="A52" s="16" t="s">
        <v>13</v>
      </c>
      <c r="B52" s="17">
        <v>46099</v>
      </c>
      <c r="C52" s="15" t="s">
        <v>131</v>
      </c>
      <c r="D52" s="15" t="s">
        <v>132</v>
      </c>
      <c r="E52" s="16" t="s">
        <v>64</v>
      </c>
      <c r="F52" s="22">
        <v>39</v>
      </c>
      <c r="G52" s="15" t="s">
        <v>17</v>
      </c>
      <c r="H52" s="16" t="s">
        <v>18</v>
      </c>
      <c r="I52" s="16" t="s">
        <v>19</v>
      </c>
      <c r="J52" s="16" t="s">
        <v>20</v>
      </c>
      <c r="K52" s="19" t="s">
        <v>26</v>
      </c>
      <c r="L52" s="19" t="s">
        <v>20</v>
      </c>
      <c r="M52" s="19" t="s">
        <v>22</v>
      </c>
    </row>
    <row r="53" spans="1:13" x14ac:dyDescent="0.45">
      <c r="A53" s="16" t="s">
        <v>13</v>
      </c>
      <c r="B53" s="17">
        <v>46099</v>
      </c>
      <c r="C53" s="15" t="s">
        <v>133</v>
      </c>
      <c r="D53" s="15" t="s">
        <v>134</v>
      </c>
      <c r="E53" s="16" t="s">
        <v>64</v>
      </c>
      <c r="F53" s="22">
        <v>59</v>
      </c>
      <c r="G53" s="15" t="s">
        <v>17</v>
      </c>
      <c r="H53" s="16" t="s">
        <v>18</v>
      </c>
      <c r="I53" s="16" t="s">
        <v>19</v>
      </c>
      <c r="J53" s="16" t="s">
        <v>20</v>
      </c>
      <c r="K53" s="19" t="s">
        <v>26</v>
      </c>
      <c r="L53" s="19" t="s">
        <v>20</v>
      </c>
      <c r="M53" s="19" t="s">
        <v>22</v>
      </c>
    </row>
    <row r="54" spans="1:13" x14ac:dyDescent="0.45">
      <c r="A54" s="16" t="s">
        <v>13</v>
      </c>
      <c r="B54" s="17">
        <v>46099</v>
      </c>
      <c r="C54" s="15" t="s">
        <v>135</v>
      </c>
      <c r="D54" s="15" t="s">
        <v>136</v>
      </c>
      <c r="E54" s="16" t="s">
        <v>64</v>
      </c>
      <c r="F54" s="22">
        <v>69</v>
      </c>
      <c r="G54" s="15" t="s">
        <v>17</v>
      </c>
      <c r="H54" s="16" t="s">
        <v>18</v>
      </c>
      <c r="I54" s="16" t="s">
        <v>19</v>
      </c>
      <c r="J54" s="16" t="s">
        <v>20</v>
      </c>
      <c r="K54" s="19" t="s">
        <v>26</v>
      </c>
      <c r="L54" s="19" t="s">
        <v>20</v>
      </c>
      <c r="M54" s="19" t="s">
        <v>22</v>
      </c>
    </row>
    <row r="55" spans="1:13" x14ac:dyDescent="0.45">
      <c r="A55" s="16" t="s">
        <v>13</v>
      </c>
      <c r="B55" s="17">
        <v>46099</v>
      </c>
      <c r="C55" s="15" t="s">
        <v>137</v>
      </c>
      <c r="D55" s="15" t="s">
        <v>138</v>
      </c>
      <c r="E55" s="16" t="s">
        <v>16</v>
      </c>
      <c r="F55" s="22">
        <v>59</v>
      </c>
      <c r="G55" s="15" t="s">
        <v>17</v>
      </c>
      <c r="H55" s="16" t="s">
        <v>18</v>
      </c>
      <c r="I55" s="16" t="s">
        <v>19</v>
      </c>
      <c r="J55" s="16" t="s">
        <v>20</v>
      </c>
      <c r="K55" s="19" t="s">
        <v>26</v>
      </c>
      <c r="L55" s="19" t="s">
        <v>20</v>
      </c>
      <c r="M55" s="19" t="s">
        <v>22</v>
      </c>
    </row>
    <row r="56" spans="1:13" x14ac:dyDescent="0.45">
      <c r="A56" s="16" t="s">
        <v>13</v>
      </c>
      <c r="B56" s="17">
        <v>46099</v>
      </c>
      <c r="C56" s="18" t="s">
        <v>139</v>
      </c>
      <c r="D56" s="16" t="s">
        <v>140</v>
      </c>
      <c r="E56" s="16" t="s">
        <v>16</v>
      </c>
      <c r="F56" s="22">
        <v>89</v>
      </c>
      <c r="G56" s="16" t="s">
        <v>17</v>
      </c>
      <c r="H56" s="16" t="s">
        <v>18</v>
      </c>
      <c r="I56" s="16" t="s">
        <v>19</v>
      </c>
      <c r="J56" s="19" t="s">
        <v>65</v>
      </c>
      <c r="K56" s="19" t="s">
        <v>26</v>
      </c>
      <c r="L56" s="19" t="s">
        <v>20</v>
      </c>
      <c r="M56" s="19" t="s">
        <v>22</v>
      </c>
    </row>
    <row r="57" spans="1:13" x14ac:dyDescent="0.45">
      <c r="A57" s="16" t="s">
        <v>13</v>
      </c>
      <c r="B57" s="17">
        <v>46099</v>
      </c>
      <c r="C57" s="18" t="s">
        <v>141</v>
      </c>
      <c r="D57" s="16" t="s">
        <v>142</v>
      </c>
      <c r="E57" s="16" t="s">
        <v>16</v>
      </c>
      <c r="F57" s="22">
        <v>89</v>
      </c>
      <c r="G57" s="16" t="s">
        <v>42</v>
      </c>
      <c r="H57" s="16" t="s">
        <v>18</v>
      </c>
      <c r="I57" s="16" t="s">
        <v>19</v>
      </c>
      <c r="J57" s="19" t="s">
        <v>65</v>
      </c>
      <c r="K57" s="19" t="s">
        <v>26</v>
      </c>
      <c r="L57" s="19" t="s">
        <v>20</v>
      </c>
      <c r="M57" s="19" t="s">
        <v>22</v>
      </c>
    </row>
    <row r="58" spans="1:13" x14ac:dyDescent="0.45">
      <c r="A58" s="16" t="s">
        <v>13</v>
      </c>
      <c r="B58" s="17">
        <v>46099</v>
      </c>
      <c r="C58" s="18" t="s">
        <v>143</v>
      </c>
      <c r="D58" s="16" t="s">
        <v>144</v>
      </c>
      <c r="E58" s="16" t="s">
        <v>16</v>
      </c>
      <c r="F58" s="22">
        <v>89</v>
      </c>
      <c r="G58" s="16" t="s">
        <v>17</v>
      </c>
      <c r="H58" s="16" t="s">
        <v>18</v>
      </c>
      <c r="I58" s="16" t="s">
        <v>19</v>
      </c>
      <c r="J58" s="19" t="s">
        <v>65</v>
      </c>
      <c r="K58" s="19" t="s">
        <v>145</v>
      </c>
      <c r="L58" s="19" t="s">
        <v>20</v>
      </c>
      <c r="M58" s="19" t="s">
        <v>22</v>
      </c>
    </row>
    <row r="59" spans="1:13" x14ac:dyDescent="0.45">
      <c r="A59" s="16" t="s">
        <v>13</v>
      </c>
      <c r="B59" s="17">
        <v>46099</v>
      </c>
      <c r="C59" s="18" t="s">
        <v>146</v>
      </c>
      <c r="D59" s="16" t="s">
        <v>147</v>
      </c>
      <c r="E59" s="16" t="s">
        <v>16</v>
      </c>
      <c r="F59" s="22">
        <v>89</v>
      </c>
      <c r="G59" s="16" t="s">
        <v>42</v>
      </c>
      <c r="H59" s="16" t="s">
        <v>18</v>
      </c>
      <c r="I59" s="16" t="s">
        <v>19</v>
      </c>
      <c r="J59" s="19" t="s">
        <v>65</v>
      </c>
      <c r="K59" s="19" t="s">
        <v>145</v>
      </c>
      <c r="L59" s="19" t="s">
        <v>20</v>
      </c>
      <c r="M59" s="19" t="s">
        <v>22</v>
      </c>
    </row>
    <row r="60" spans="1:13" x14ac:dyDescent="0.45">
      <c r="A60" s="16" t="s">
        <v>13</v>
      </c>
      <c r="B60" s="17">
        <v>46099</v>
      </c>
      <c r="C60" s="20" t="s">
        <v>148</v>
      </c>
      <c r="D60" s="16" t="s">
        <v>149</v>
      </c>
      <c r="E60" s="16" t="s">
        <v>16</v>
      </c>
      <c r="F60" s="22">
        <v>79</v>
      </c>
      <c r="G60" s="16" t="s">
        <v>17</v>
      </c>
      <c r="H60" s="16" t="s">
        <v>150</v>
      </c>
      <c r="I60" s="16" t="s">
        <v>19</v>
      </c>
      <c r="J60" s="19" t="s">
        <v>20</v>
      </c>
      <c r="K60" s="19" t="s">
        <v>26</v>
      </c>
      <c r="L60" s="19" t="s">
        <v>20</v>
      </c>
      <c r="M60" s="19" t="s">
        <v>22</v>
      </c>
    </row>
    <row r="61" spans="1:13" x14ac:dyDescent="0.45">
      <c r="A61" s="16" t="s">
        <v>13</v>
      </c>
      <c r="B61" s="17">
        <v>46099</v>
      </c>
      <c r="C61" s="20" t="s">
        <v>151</v>
      </c>
      <c r="D61" s="16" t="s">
        <v>152</v>
      </c>
      <c r="E61" s="16" t="s">
        <v>16</v>
      </c>
      <c r="F61" s="22">
        <v>79</v>
      </c>
      <c r="G61" s="16" t="s">
        <v>42</v>
      </c>
      <c r="H61" s="16" t="s">
        <v>150</v>
      </c>
      <c r="I61" s="16" t="s">
        <v>19</v>
      </c>
      <c r="J61" s="19" t="s">
        <v>20</v>
      </c>
      <c r="K61" s="19" t="s">
        <v>26</v>
      </c>
      <c r="L61" s="19" t="s">
        <v>20</v>
      </c>
      <c r="M61" s="19" t="s">
        <v>22</v>
      </c>
    </row>
    <row r="62" spans="1:13" x14ac:dyDescent="0.45">
      <c r="A62" s="16" t="s">
        <v>13</v>
      </c>
      <c r="B62" s="17">
        <v>46099</v>
      </c>
      <c r="C62" s="20" t="s">
        <v>153</v>
      </c>
      <c r="D62" s="16" t="s">
        <v>154</v>
      </c>
      <c r="E62" s="16" t="s">
        <v>16</v>
      </c>
      <c r="F62" s="22">
        <v>199</v>
      </c>
      <c r="G62" s="16" t="s">
        <v>17</v>
      </c>
      <c r="H62" s="16" t="s">
        <v>155</v>
      </c>
      <c r="I62" s="16" t="s">
        <v>19</v>
      </c>
      <c r="J62" s="19" t="s">
        <v>20</v>
      </c>
      <c r="K62" s="19" t="s">
        <v>26</v>
      </c>
      <c r="L62" s="19" t="s">
        <v>20</v>
      </c>
      <c r="M62" s="19" t="s">
        <v>22</v>
      </c>
    </row>
    <row r="63" spans="1:13" x14ac:dyDescent="0.45">
      <c r="A63" s="16" t="s">
        <v>13</v>
      </c>
      <c r="B63" s="17">
        <v>46099</v>
      </c>
      <c r="C63" s="20" t="s">
        <v>156</v>
      </c>
      <c r="D63" s="16" t="s">
        <v>157</v>
      </c>
      <c r="E63" s="16" t="s">
        <v>16</v>
      </c>
      <c r="F63" s="22">
        <v>199</v>
      </c>
      <c r="G63" s="16" t="s">
        <v>42</v>
      </c>
      <c r="H63" s="16" t="s">
        <v>155</v>
      </c>
      <c r="I63" s="16" t="s">
        <v>19</v>
      </c>
      <c r="J63" s="19" t="s">
        <v>20</v>
      </c>
      <c r="K63" s="19" t="s">
        <v>26</v>
      </c>
      <c r="L63" s="19" t="s">
        <v>20</v>
      </c>
      <c r="M63" s="19" t="s">
        <v>22</v>
      </c>
    </row>
    <row r="64" spans="1:13" x14ac:dyDescent="0.45">
      <c r="A64" s="16" t="s">
        <v>13</v>
      </c>
      <c r="B64" s="17">
        <v>46099</v>
      </c>
      <c r="C64" s="20" t="s">
        <v>158</v>
      </c>
      <c r="D64" s="16" t="s">
        <v>159</v>
      </c>
      <c r="E64" s="16" t="s">
        <v>16</v>
      </c>
      <c r="F64" s="22">
        <v>89</v>
      </c>
      <c r="G64" s="16" t="s">
        <v>17</v>
      </c>
      <c r="H64" s="16" t="s">
        <v>150</v>
      </c>
      <c r="I64" s="16" t="s">
        <v>19</v>
      </c>
      <c r="J64" s="19" t="s">
        <v>20</v>
      </c>
      <c r="K64" s="19" t="s">
        <v>26</v>
      </c>
      <c r="L64" s="19" t="s">
        <v>20</v>
      </c>
      <c r="M64" s="19" t="s">
        <v>22</v>
      </c>
    </row>
    <row r="65" spans="1:13" x14ac:dyDescent="0.45">
      <c r="A65" s="16" t="s">
        <v>13</v>
      </c>
      <c r="B65" s="17">
        <v>46099</v>
      </c>
      <c r="C65" s="20" t="s">
        <v>160</v>
      </c>
      <c r="D65" s="16" t="s">
        <v>161</v>
      </c>
      <c r="E65" s="16" t="s">
        <v>16</v>
      </c>
      <c r="F65" s="22">
        <v>89</v>
      </c>
      <c r="G65" s="16" t="s">
        <v>42</v>
      </c>
      <c r="H65" s="16" t="s">
        <v>150</v>
      </c>
      <c r="I65" s="16" t="s">
        <v>19</v>
      </c>
      <c r="J65" s="19" t="s">
        <v>20</v>
      </c>
      <c r="K65" s="19" t="s">
        <v>26</v>
      </c>
      <c r="L65" s="19" t="s">
        <v>20</v>
      </c>
      <c r="M65" s="19" t="s">
        <v>22</v>
      </c>
    </row>
    <row r="66" spans="1:13" x14ac:dyDescent="0.45">
      <c r="A66" s="16" t="s">
        <v>13</v>
      </c>
      <c r="B66" s="17">
        <v>46099</v>
      </c>
      <c r="C66" s="20" t="s">
        <v>162</v>
      </c>
      <c r="D66" s="16" t="s">
        <v>163</v>
      </c>
      <c r="E66" s="16" t="s">
        <v>16</v>
      </c>
      <c r="F66" s="22">
        <v>259</v>
      </c>
      <c r="G66" s="16" t="s">
        <v>17</v>
      </c>
      <c r="H66" s="16" t="s">
        <v>155</v>
      </c>
      <c r="I66" s="16" t="s">
        <v>19</v>
      </c>
      <c r="J66" s="19" t="s">
        <v>20</v>
      </c>
      <c r="K66" s="19" t="s">
        <v>26</v>
      </c>
      <c r="L66" s="19" t="s">
        <v>20</v>
      </c>
      <c r="M66" s="19" t="s">
        <v>22</v>
      </c>
    </row>
    <row r="67" spans="1:13" x14ac:dyDescent="0.45">
      <c r="A67" s="16" t="s">
        <v>13</v>
      </c>
      <c r="B67" s="17">
        <v>46099</v>
      </c>
      <c r="C67" s="20" t="s">
        <v>164</v>
      </c>
      <c r="D67" s="16" t="s">
        <v>165</v>
      </c>
      <c r="E67" s="16" t="s">
        <v>16</v>
      </c>
      <c r="F67" s="22">
        <v>259</v>
      </c>
      <c r="G67" s="16" t="s">
        <v>42</v>
      </c>
      <c r="H67" s="16" t="s">
        <v>155</v>
      </c>
      <c r="I67" s="16" t="s">
        <v>19</v>
      </c>
      <c r="J67" s="19" t="s">
        <v>20</v>
      </c>
      <c r="K67" s="19" t="s">
        <v>26</v>
      </c>
      <c r="L67" s="19" t="s">
        <v>20</v>
      </c>
      <c r="M67" s="19" t="s">
        <v>22</v>
      </c>
    </row>
    <row r="68" spans="1:13" x14ac:dyDescent="0.45">
      <c r="A68" s="16" t="s">
        <v>13</v>
      </c>
      <c r="B68" s="17">
        <v>46099</v>
      </c>
      <c r="C68" s="20" t="s">
        <v>166</v>
      </c>
      <c r="D68" s="16" t="s">
        <v>167</v>
      </c>
      <c r="E68" s="16" t="s">
        <v>16</v>
      </c>
      <c r="F68" s="22">
        <v>89</v>
      </c>
      <c r="G68" s="16" t="s">
        <v>17</v>
      </c>
      <c r="H68" s="16" t="s">
        <v>150</v>
      </c>
      <c r="I68" s="16" t="s">
        <v>19</v>
      </c>
      <c r="J68" s="19" t="s">
        <v>20</v>
      </c>
      <c r="K68" s="19" t="s">
        <v>26</v>
      </c>
      <c r="L68" s="19" t="s">
        <v>20</v>
      </c>
      <c r="M68" s="19" t="s">
        <v>22</v>
      </c>
    </row>
    <row r="69" spans="1:13" x14ac:dyDescent="0.45">
      <c r="A69" s="16" t="s">
        <v>13</v>
      </c>
      <c r="B69" s="17">
        <v>46099</v>
      </c>
      <c r="C69" s="20" t="s">
        <v>168</v>
      </c>
      <c r="D69" s="16" t="s">
        <v>169</v>
      </c>
      <c r="E69" s="16" t="s">
        <v>16</v>
      </c>
      <c r="F69" s="22">
        <v>89</v>
      </c>
      <c r="G69" s="16" t="s">
        <v>42</v>
      </c>
      <c r="H69" s="16" t="s">
        <v>150</v>
      </c>
      <c r="I69" s="16" t="s">
        <v>19</v>
      </c>
      <c r="J69" s="19" t="s">
        <v>20</v>
      </c>
      <c r="K69" s="19" t="s">
        <v>26</v>
      </c>
      <c r="L69" s="19" t="s">
        <v>20</v>
      </c>
      <c r="M69" s="19" t="s">
        <v>22</v>
      </c>
    </row>
    <row r="70" spans="1:13" x14ac:dyDescent="0.45">
      <c r="A70" s="16" t="s">
        <v>13</v>
      </c>
      <c r="B70" s="17">
        <v>46099</v>
      </c>
      <c r="C70" s="20" t="s">
        <v>170</v>
      </c>
      <c r="D70" s="16" t="s">
        <v>171</v>
      </c>
      <c r="E70" s="16" t="s">
        <v>16</v>
      </c>
      <c r="F70" s="22">
        <v>299</v>
      </c>
      <c r="G70" s="16" t="s">
        <v>17</v>
      </c>
      <c r="H70" s="16" t="s">
        <v>155</v>
      </c>
      <c r="I70" s="16" t="s">
        <v>19</v>
      </c>
      <c r="J70" s="19" t="s">
        <v>20</v>
      </c>
      <c r="K70" s="19" t="s">
        <v>26</v>
      </c>
      <c r="L70" s="19" t="s">
        <v>20</v>
      </c>
      <c r="M70" s="19" t="s">
        <v>22</v>
      </c>
    </row>
    <row r="71" spans="1:13" x14ac:dyDescent="0.45">
      <c r="A71" s="16" t="s">
        <v>13</v>
      </c>
      <c r="B71" s="17">
        <v>46099</v>
      </c>
      <c r="C71" s="20" t="s">
        <v>172</v>
      </c>
      <c r="D71" s="16" t="s">
        <v>173</v>
      </c>
      <c r="E71" s="16" t="s">
        <v>16</v>
      </c>
      <c r="F71" s="22">
        <v>299</v>
      </c>
      <c r="G71" s="16" t="s">
        <v>42</v>
      </c>
      <c r="H71" s="16" t="s">
        <v>155</v>
      </c>
      <c r="I71" s="16" t="s">
        <v>19</v>
      </c>
      <c r="J71" s="19" t="s">
        <v>20</v>
      </c>
      <c r="K71" s="19" t="s">
        <v>26</v>
      </c>
      <c r="L71" s="19" t="s">
        <v>20</v>
      </c>
      <c r="M71" s="19" t="s">
        <v>22</v>
      </c>
    </row>
    <row r="72" spans="1:13" x14ac:dyDescent="0.45">
      <c r="A72" s="16" t="s">
        <v>13</v>
      </c>
      <c r="B72" s="17">
        <v>46099</v>
      </c>
      <c r="C72" s="18" t="s">
        <v>174</v>
      </c>
      <c r="D72" s="16" t="s">
        <v>175</v>
      </c>
      <c r="E72" s="16" t="s">
        <v>16</v>
      </c>
      <c r="F72" s="22">
        <v>109</v>
      </c>
      <c r="G72" s="16" t="s">
        <v>17</v>
      </c>
      <c r="H72" s="16" t="s">
        <v>150</v>
      </c>
      <c r="I72" s="16" t="s">
        <v>19</v>
      </c>
      <c r="J72" s="19" t="s">
        <v>20</v>
      </c>
      <c r="K72" s="19" t="s">
        <v>26</v>
      </c>
      <c r="L72" s="19" t="s">
        <v>20</v>
      </c>
      <c r="M72" s="19" t="s">
        <v>22</v>
      </c>
    </row>
    <row r="73" spans="1:13" x14ac:dyDescent="0.45">
      <c r="A73" s="16" t="s">
        <v>13</v>
      </c>
      <c r="B73" s="17">
        <v>46099</v>
      </c>
      <c r="C73" s="18" t="s">
        <v>176</v>
      </c>
      <c r="D73" s="16" t="s">
        <v>177</v>
      </c>
      <c r="E73" s="16" t="s">
        <v>16</v>
      </c>
      <c r="F73" s="22">
        <v>399</v>
      </c>
      <c r="G73" s="16" t="s">
        <v>42</v>
      </c>
      <c r="H73" s="16" t="s">
        <v>155</v>
      </c>
      <c r="I73" s="16" t="s">
        <v>19</v>
      </c>
      <c r="J73" s="19" t="s">
        <v>20</v>
      </c>
      <c r="K73" s="19" t="s">
        <v>26</v>
      </c>
      <c r="L73" s="19" t="s">
        <v>20</v>
      </c>
      <c r="M73" s="19" t="s">
        <v>22</v>
      </c>
    </row>
    <row r="74" spans="1:13" x14ac:dyDescent="0.45">
      <c r="A74" s="16" t="s">
        <v>13</v>
      </c>
      <c r="B74" s="17">
        <v>46099</v>
      </c>
      <c r="C74" s="18" t="s">
        <v>178</v>
      </c>
      <c r="D74" s="16" t="s">
        <v>179</v>
      </c>
      <c r="E74" s="16" t="s">
        <v>16</v>
      </c>
      <c r="F74" s="22">
        <v>1199</v>
      </c>
      <c r="G74" s="16" t="s">
        <v>42</v>
      </c>
      <c r="H74" s="16" t="s">
        <v>155</v>
      </c>
      <c r="I74" s="16" t="s">
        <v>19</v>
      </c>
      <c r="J74" s="19" t="s">
        <v>20</v>
      </c>
      <c r="K74" s="19" t="s">
        <v>26</v>
      </c>
      <c r="L74" s="19" t="s">
        <v>20</v>
      </c>
      <c r="M74" s="19" t="s">
        <v>22</v>
      </c>
    </row>
    <row r="75" spans="1:13" x14ac:dyDescent="0.45">
      <c r="A75" s="16" t="s">
        <v>13</v>
      </c>
      <c r="B75" s="17">
        <v>46099</v>
      </c>
      <c r="C75" s="18" t="s">
        <v>180</v>
      </c>
      <c r="D75" s="16" t="s">
        <v>181</v>
      </c>
      <c r="E75" s="16" t="s">
        <v>16</v>
      </c>
      <c r="F75" s="22">
        <v>79</v>
      </c>
      <c r="G75" s="16"/>
      <c r="H75" s="16" t="s">
        <v>155</v>
      </c>
      <c r="I75" s="16" t="s">
        <v>19</v>
      </c>
      <c r="J75" s="19" t="s">
        <v>20</v>
      </c>
      <c r="K75" s="19" t="s">
        <v>26</v>
      </c>
      <c r="L75" s="19" t="s">
        <v>20</v>
      </c>
      <c r="M75" s="19" t="s">
        <v>22</v>
      </c>
    </row>
    <row r="76" spans="1:13" x14ac:dyDescent="0.45">
      <c r="A76" s="16" t="s">
        <v>13</v>
      </c>
      <c r="B76" s="17">
        <v>46099</v>
      </c>
      <c r="C76" s="20" t="s">
        <v>182</v>
      </c>
      <c r="D76" s="16" t="s">
        <v>183</v>
      </c>
      <c r="E76" s="16" t="s">
        <v>16</v>
      </c>
      <c r="F76" s="22">
        <v>2999</v>
      </c>
      <c r="G76" s="16"/>
      <c r="H76" s="16" t="s">
        <v>184</v>
      </c>
      <c r="I76" s="16" t="s">
        <v>19</v>
      </c>
      <c r="J76" s="19" t="s">
        <v>20</v>
      </c>
      <c r="K76" s="19" t="s">
        <v>26</v>
      </c>
      <c r="L76" s="19" t="s">
        <v>20</v>
      </c>
      <c r="M76" s="19" t="s">
        <v>22</v>
      </c>
    </row>
    <row r="77" spans="1:13" x14ac:dyDescent="0.45">
      <c r="A77" s="16" t="s">
        <v>13</v>
      </c>
      <c r="B77" s="17">
        <v>46099</v>
      </c>
      <c r="C77" s="18" t="s">
        <v>185</v>
      </c>
      <c r="D77" s="16" t="s">
        <v>186</v>
      </c>
      <c r="E77" s="16" t="s">
        <v>16</v>
      </c>
      <c r="F77" s="22">
        <v>49</v>
      </c>
      <c r="G77" s="16"/>
      <c r="H77" s="16" t="s">
        <v>187</v>
      </c>
      <c r="I77" s="16" t="s">
        <v>19</v>
      </c>
      <c r="J77" s="19" t="s">
        <v>65</v>
      </c>
      <c r="K77" s="19" t="s">
        <v>26</v>
      </c>
      <c r="L77" s="19" t="s">
        <v>20</v>
      </c>
      <c r="M77" s="19" t="s">
        <v>22</v>
      </c>
    </row>
    <row r="78" spans="1:13" x14ac:dyDescent="0.45">
      <c r="A78" s="16" t="s">
        <v>13</v>
      </c>
      <c r="B78" s="17">
        <v>46099</v>
      </c>
      <c r="C78" s="18" t="s">
        <v>188</v>
      </c>
      <c r="D78" s="16" t="s">
        <v>189</v>
      </c>
      <c r="E78" s="16" t="s">
        <v>16</v>
      </c>
      <c r="F78" s="22">
        <v>49</v>
      </c>
      <c r="G78" s="16" t="s">
        <v>17</v>
      </c>
      <c r="H78" s="16" t="s">
        <v>187</v>
      </c>
      <c r="I78" s="16" t="s">
        <v>19</v>
      </c>
      <c r="J78" s="19" t="s">
        <v>65</v>
      </c>
      <c r="K78" s="19" t="s">
        <v>26</v>
      </c>
      <c r="L78" s="19" t="s">
        <v>20</v>
      </c>
      <c r="M78" s="19" t="s">
        <v>22</v>
      </c>
    </row>
    <row r="79" spans="1:13" x14ac:dyDescent="0.45">
      <c r="A79" s="16" t="s">
        <v>13</v>
      </c>
      <c r="B79" s="17">
        <v>46099</v>
      </c>
      <c r="C79" s="20" t="s">
        <v>190</v>
      </c>
      <c r="D79" s="16" t="s">
        <v>191</v>
      </c>
      <c r="E79" s="16" t="s">
        <v>16</v>
      </c>
      <c r="F79" s="22">
        <v>3699</v>
      </c>
      <c r="G79" s="16"/>
      <c r="H79" s="16" t="s">
        <v>184</v>
      </c>
      <c r="I79" s="16" t="s">
        <v>19</v>
      </c>
      <c r="J79" s="19" t="s">
        <v>20</v>
      </c>
      <c r="K79" s="19" t="s">
        <v>26</v>
      </c>
      <c r="L79" s="19" t="s">
        <v>20</v>
      </c>
      <c r="M79" s="19" t="s">
        <v>22</v>
      </c>
    </row>
    <row r="80" spans="1:13" x14ac:dyDescent="0.45">
      <c r="A80" s="16" t="s">
        <v>13</v>
      </c>
      <c r="B80" s="17">
        <v>46099</v>
      </c>
      <c r="C80" s="20" t="s">
        <v>192</v>
      </c>
      <c r="D80" s="16" t="s">
        <v>193</v>
      </c>
      <c r="E80" s="16" t="s">
        <v>16</v>
      </c>
      <c r="F80" s="22">
        <v>3999</v>
      </c>
      <c r="G80" s="16"/>
      <c r="H80" s="16" t="s">
        <v>194</v>
      </c>
      <c r="I80" s="16" t="s">
        <v>19</v>
      </c>
      <c r="J80" s="19" t="s">
        <v>20</v>
      </c>
      <c r="K80" s="19" t="s">
        <v>26</v>
      </c>
      <c r="L80" s="19" t="s">
        <v>20</v>
      </c>
      <c r="M80" s="19" t="s">
        <v>22</v>
      </c>
    </row>
    <row r="81" spans="1:13" x14ac:dyDescent="0.45">
      <c r="A81" s="16" t="s">
        <v>13</v>
      </c>
      <c r="B81" s="17">
        <v>46099</v>
      </c>
      <c r="C81" s="20" t="s">
        <v>195</v>
      </c>
      <c r="D81" s="16" t="s">
        <v>196</v>
      </c>
      <c r="E81" s="16" t="s">
        <v>16</v>
      </c>
      <c r="F81" s="22">
        <v>1999</v>
      </c>
      <c r="G81" s="16"/>
      <c r="H81" s="16" t="s">
        <v>194</v>
      </c>
      <c r="I81" s="16" t="s">
        <v>19</v>
      </c>
      <c r="J81" s="19" t="s">
        <v>20</v>
      </c>
      <c r="K81" s="19" t="s">
        <v>26</v>
      </c>
      <c r="L81" s="19" t="s">
        <v>20</v>
      </c>
      <c r="M81" s="19" t="s">
        <v>22</v>
      </c>
    </row>
    <row r="82" spans="1:13" x14ac:dyDescent="0.45">
      <c r="A82" s="16" t="s">
        <v>13</v>
      </c>
      <c r="B82" s="17">
        <v>46099</v>
      </c>
      <c r="C82" s="20" t="s">
        <v>197</v>
      </c>
      <c r="D82" s="16" t="s">
        <v>198</v>
      </c>
      <c r="E82" s="16" t="s">
        <v>16</v>
      </c>
      <c r="F82" s="22">
        <v>2999</v>
      </c>
      <c r="G82" s="16"/>
      <c r="H82" s="16" t="s">
        <v>194</v>
      </c>
      <c r="I82" s="16" t="s">
        <v>19</v>
      </c>
      <c r="J82" s="19" t="s">
        <v>20</v>
      </c>
      <c r="K82" s="19" t="s">
        <v>26</v>
      </c>
      <c r="L82" s="19" t="s">
        <v>20</v>
      </c>
      <c r="M82" s="19" t="s">
        <v>22</v>
      </c>
    </row>
    <row r="83" spans="1:13" x14ac:dyDescent="0.45">
      <c r="A83" s="16" t="s">
        <v>13</v>
      </c>
      <c r="B83" s="17">
        <v>46099</v>
      </c>
      <c r="C83" s="18" t="s">
        <v>199</v>
      </c>
      <c r="D83" s="16" t="s">
        <v>200</v>
      </c>
      <c r="E83" s="16" t="s">
        <v>16</v>
      </c>
      <c r="F83" s="22">
        <v>949</v>
      </c>
      <c r="G83" s="16"/>
      <c r="H83" s="16" t="s">
        <v>201</v>
      </c>
      <c r="I83" s="16" t="s">
        <v>19</v>
      </c>
      <c r="J83" s="19" t="s">
        <v>20</v>
      </c>
      <c r="K83" s="19" t="s">
        <v>26</v>
      </c>
      <c r="L83" s="19" t="s">
        <v>20</v>
      </c>
      <c r="M83" s="19" t="s">
        <v>22</v>
      </c>
    </row>
    <row r="84" spans="1:13" x14ac:dyDescent="0.45">
      <c r="A84" s="16" t="s">
        <v>13</v>
      </c>
      <c r="B84" s="17">
        <v>46099</v>
      </c>
      <c r="C84" s="18" t="s">
        <v>202</v>
      </c>
      <c r="D84" s="16" t="s">
        <v>203</v>
      </c>
      <c r="E84" s="16" t="s">
        <v>16</v>
      </c>
      <c r="F84" s="22">
        <v>1699</v>
      </c>
      <c r="G84" s="16"/>
      <c r="H84" s="16" t="s">
        <v>201</v>
      </c>
      <c r="I84" s="16" t="s">
        <v>19</v>
      </c>
      <c r="J84" s="19" t="s">
        <v>20</v>
      </c>
      <c r="K84" s="19" t="s">
        <v>26</v>
      </c>
      <c r="L84" s="19" t="s">
        <v>20</v>
      </c>
      <c r="M84" s="19" t="s">
        <v>22</v>
      </c>
    </row>
    <row r="85" spans="1:13" x14ac:dyDescent="0.45">
      <c r="A85" s="16" t="s">
        <v>13</v>
      </c>
      <c r="B85" s="17">
        <v>46099</v>
      </c>
      <c r="C85" s="18" t="s">
        <v>204</v>
      </c>
      <c r="D85" s="16" t="s">
        <v>205</v>
      </c>
      <c r="E85" s="16" t="s">
        <v>16</v>
      </c>
      <c r="F85" s="22">
        <v>699</v>
      </c>
      <c r="G85" s="16"/>
      <c r="H85" s="16" t="s">
        <v>128</v>
      </c>
      <c r="I85" s="16" t="s">
        <v>19</v>
      </c>
      <c r="J85" s="19" t="s">
        <v>20</v>
      </c>
      <c r="K85" s="19" t="s">
        <v>26</v>
      </c>
      <c r="L85" s="19" t="s">
        <v>20</v>
      </c>
      <c r="M85" s="19" t="s">
        <v>22</v>
      </c>
    </row>
    <row r="86" spans="1:13" x14ac:dyDescent="0.45">
      <c r="A86" s="16" t="s">
        <v>13</v>
      </c>
      <c r="B86" s="17">
        <v>46099</v>
      </c>
      <c r="C86" s="20" t="s">
        <v>206</v>
      </c>
      <c r="D86" s="16" t="s">
        <v>207</v>
      </c>
      <c r="E86" s="16" t="s">
        <v>16</v>
      </c>
      <c r="F86" s="22">
        <v>1999</v>
      </c>
      <c r="G86" s="16"/>
      <c r="H86" s="16" t="s">
        <v>208</v>
      </c>
      <c r="I86" s="16" t="s">
        <v>19</v>
      </c>
      <c r="J86" s="19" t="s">
        <v>20</v>
      </c>
      <c r="K86" s="19" t="s">
        <v>26</v>
      </c>
      <c r="L86" s="19" t="s">
        <v>20</v>
      </c>
      <c r="M86" s="19" t="s">
        <v>22</v>
      </c>
    </row>
    <row r="87" spans="1:13" x14ac:dyDescent="0.45">
      <c r="A87" s="16" t="s">
        <v>13</v>
      </c>
      <c r="B87" s="17">
        <v>46099</v>
      </c>
      <c r="C87" s="20" t="s">
        <v>209</v>
      </c>
      <c r="D87" s="16" t="s">
        <v>210</v>
      </c>
      <c r="E87" s="16" t="s">
        <v>16</v>
      </c>
      <c r="F87" s="22">
        <v>1399</v>
      </c>
      <c r="G87" s="16"/>
      <c r="H87" s="16" t="s">
        <v>208</v>
      </c>
      <c r="I87" s="16" t="s">
        <v>19</v>
      </c>
      <c r="J87" s="19" t="s">
        <v>20</v>
      </c>
      <c r="K87" s="19" t="s">
        <v>26</v>
      </c>
      <c r="L87" s="19" t="s">
        <v>20</v>
      </c>
      <c r="M87" s="19" t="s">
        <v>22</v>
      </c>
    </row>
    <row r="88" spans="1:13" x14ac:dyDescent="0.45">
      <c r="A88" s="16" t="s">
        <v>13</v>
      </c>
      <c r="B88" s="17">
        <v>46099</v>
      </c>
      <c r="C88" s="18" t="s">
        <v>211</v>
      </c>
      <c r="D88" s="16" t="s">
        <v>212</v>
      </c>
      <c r="E88" s="16" t="s">
        <v>16</v>
      </c>
      <c r="F88" s="22">
        <v>209</v>
      </c>
      <c r="G88" s="16" t="s">
        <v>17</v>
      </c>
      <c r="H88" s="16" t="s">
        <v>18</v>
      </c>
      <c r="I88" s="16" t="s">
        <v>19</v>
      </c>
      <c r="J88" s="19" t="s">
        <v>20</v>
      </c>
      <c r="K88" s="19" t="s">
        <v>26</v>
      </c>
      <c r="L88" s="19" t="s">
        <v>20</v>
      </c>
      <c r="M88" s="19" t="s">
        <v>22</v>
      </c>
    </row>
    <row r="89" spans="1:13" x14ac:dyDescent="0.45">
      <c r="A89" s="16" t="s">
        <v>13</v>
      </c>
      <c r="B89" s="17">
        <v>46099</v>
      </c>
      <c r="C89" s="18" t="s">
        <v>213</v>
      </c>
      <c r="D89" s="16" t="s">
        <v>214</v>
      </c>
      <c r="E89" s="16" t="s">
        <v>16</v>
      </c>
      <c r="F89" s="22">
        <v>209</v>
      </c>
      <c r="G89" s="16" t="s">
        <v>42</v>
      </c>
      <c r="H89" s="16" t="s">
        <v>18</v>
      </c>
      <c r="I89" s="16" t="s">
        <v>19</v>
      </c>
      <c r="J89" s="19" t="s">
        <v>20</v>
      </c>
      <c r="K89" s="19" t="s">
        <v>26</v>
      </c>
      <c r="L89" s="19" t="s">
        <v>20</v>
      </c>
      <c r="M89" s="19" t="s">
        <v>22</v>
      </c>
    </row>
    <row r="90" spans="1:13" x14ac:dyDescent="0.45">
      <c r="A90" s="16" t="s">
        <v>13</v>
      </c>
      <c r="B90" s="17">
        <v>46099</v>
      </c>
      <c r="C90" s="18" t="s">
        <v>215</v>
      </c>
      <c r="D90" s="16" t="s">
        <v>216</v>
      </c>
      <c r="E90" s="16" t="s">
        <v>16</v>
      </c>
      <c r="F90" s="22">
        <v>379</v>
      </c>
      <c r="G90" s="16" t="s">
        <v>17</v>
      </c>
      <c r="H90" s="16" t="s">
        <v>18</v>
      </c>
      <c r="I90" s="16" t="s">
        <v>19</v>
      </c>
      <c r="J90" s="19" t="s">
        <v>20</v>
      </c>
      <c r="K90" s="19" t="s">
        <v>26</v>
      </c>
      <c r="L90" s="19" t="s">
        <v>20</v>
      </c>
      <c r="M90" s="19" t="s">
        <v>22</v>
      </c>
    </row>
    <row r="91" spans="1:13" x14ac:dyDescent="0.45">
      <c r="A91" s="16" t="s">
        <v>13</v>
      </c>
      <c r="B91" s="17">
        <v>46099</v>
      </c>
      <c r="C91" s="18" t="s">
        <v>217</v>
      </c>
      <c r="D91" s="16" t="s">
        <v>218</v>
      </c>
      <c r="E91" s="16" t="s">
        <v>16</v>
      </c>
      <c r="F91" s="22">
        <v>379</v>
      </c>
      <c r="G91" s="16" t="s">
        <v>42</v>
      </c>
      <c r="H91" s="16" t="s">
        <v>18</v>
      </c>
      <c r="I91" s="16" t="s">
        <v>19</v>
      </c>
      <c r="J91" s="19" t="s">
        <v>20</v>
      </c>
      <c r="K91" s="19" t="s">
        <v>26</v>
      </c>
      <c r="L91" s="19" t="s">
        <v>20</v>
      </c>
      <c r="M91" s="19" t="s">
        <v>22</v>
      </c>
    </row>
    <row r="92" spans="1:13" x14ac:dyDescent="0.45">
      <c r="A92" s="16" t="s">
        <v>13</v>
      </c>
      <c r="B92" s="17">
        <v>46099</v>
      </c>
      <c r="C92" s="18" t="s">
        <v>219</v>
      </c>
      <c r="D92" s="16" t="s">
        <v>220</v>
      </c>
      <c r="E92" s="16" t="s">
        <v>221</v>
      </c>
      <c r="F92" s="22">
        <v>279</v>
      </c>
      <c r="G92" s="16"/>
      <c r="H92" s="16" t="s">
        <v>220</v>
      </c>
      <c r="I92" s="16" t="s">
        <v>19</v>
      </c>
      <c r="J92" s="16" t="s">
        <v>65</v>
      </c>
      <c r="K92" s="19" t="s">
        <v>222</v>
      </c>
      <c r="L92" s="19" t="s">
        <v>65</v>
      </c>
      <c r="M92" s="19" t="s">
        <v>22</v>
      </c>
    </row>
    <row r="93" spans="1:13" x14ac:dyDescent="0.45">
      <c r="A93" s="16" t="s">
        <v>13</v>
      </c>
      <c r="B93" s="17">
        <v>46099</v>
      </c>
      <c r="C93" s="15" t="s">
        <v>223</v>
      </c>
      <c r="D93" s="15" t="s">
        <v>224</v>
      </c>
      <c r="E93" s="16" t="s">
        <v>16</v>
      </c>
      <c r="F93" s="22">
        <v>649</v>
      </c>
      <c r="G93" s="15" t="s">
        <v>17</v>
      </c>
      <c r="H93" s="16" t="s">
        <v>35</v>
      </c>
      <c r="I93" s="16" t="s">
        <v>19</v>
      </c>
      <c r="J93" s="16" t="s">
        <v>20</v>
      </c>
      <c r="K93" s="19" t="s">
        <v>26</v>
      </c>
      <c r="L93" s="19" t="s">
        <v>20</v>
      </c>
      <c r="M93" s="19" t="s">
        <v>22</v>
      </c>
    </row>
    <row r="94" spans="1:13" x14ac:dyDescent="0.45">
      <c r="A94" s="16" t="s">
        <v>13</v>
      </c>
      <c r="B94" s="17">
        <v>46099</v>
      </c>
      <c r="C94" s="15" t="s">
        <v>225</v>
      </c>
      <c r="D94" s="15" t="s">
        <v>226</v>
      </c>
      <c r="E94" s="16" t="s">
        <v>16</v>
      </c>
      <c r="F94" s="22">
        <v>649</v>
      </c>
      <c r="G94" s="15" t="s">
        <v>42</v>
      </c>
      <c r="H94" s="16" t="s">
        <v>35</v>
      </c>
      <c r="I94" s="16" t="s">
        <v>19</v>
      </c>
      <c r="J94" s="16" t="s">
        <v>20</v>
      </c>
      <c r="K94" s="19" t="s">
        <v>26</v>
      </c>
      <c r="L94" s="19" t="s">
        <v>20</v>
      </c>
      <c r="M94" s="19" t="s">
        <v>22</v>
      </c>
    </row>
    <row r="95" spans="1:13" x14ac:dyDescent="0.45">
      <c r="A95" s="16" t="s">
        <v>13</v>
      </c>
      <c r="B95" s="17">
        <v>46099</v>
      </c>
      <c r="C95" s="18" t="s">
        <v>227</v>
      </c>
      <c r="D95" s="16" t="s">
        <v>228</v>
      </c>
      <c r="E95" s="16" t="s">
        <v>16</v>
      </c>
      <c r="F95" s="22">
        <v>699</v>
      </c>
      <c r="G95" s="16" t="s">
        <v>17</v>
      </c>
      <c r="H95" s="16" t="s">
        <v>35</v>
      </c>
      <c r="I95" s="16" t="s">
        <v>19</v>
      </c>
      <c r="J95" s="19" t="s">
        <v>20</v>
      </c>
      <c r="K95" s="19" t="s">
        <v>26</v>
      </c>
      <c r="L95" s="19" t="s">
        <v>20</v>
      </c>
      <c r="M95" s="19" t="s">
        <v>22</v>
      </c>
    </row>
    <row r="96" spans="1:13" x14ac:dyDescent="0.45">
      <c r="A96" s="16" t="s">
        <v>13</v>
      </c>
      <c r="B96" s="17">
        <v>46099</v>
      </c>
      <c r="C96" s="18" t="s">
        <v>229</v>
      </c>
      <c r="D96" s="16" t="s">
        <v>230</v>
      </c>
      <c r="E96" s="16" t="s">
        <v>16</v>
      </c>
      <c r="F96" s="22">
        <v>699</v>
      </c>
      <c r="G96" s="16" t="s">
        <v>42</v>
      </c>
      <c r="H96" s="16" t="s">
        <v>35</v>
      </c>
      <c r="I96" s="16" t="s">
        <v>19</v>
      </c>
      <c r="J96" s="19" t="s">
        <v>20</v>
      </c>
      <c r="K96" s="19" t="s">
        <v>26</v>
      </c>
      <c r="L96" s="19" t="s">
        <v>20</v>
      </c>
      <c r="M96" s="19" t="s">
        <v>22</v>
      </c>
    </row>
    <row r="97" spans="1:13" x14ac:dyDescent="0.45">
      <c r="A97" s="16" t="s">
        <v>13</v>
      </c>
      <c r="B97" s="17">
        <v>46099</v>
      </c>
      <c r="C97" s="20" t="s">
        <v>231</v>
      </c>
      <c r="D97" s="16" t="s">
        <v>232</v>
      </c>
      <c r="E97" s="16" t="s">
        <v>16</v>
      </c>
      <c r="F97" s="22">
        <v>999</v>
      </c>
      <c r="G97" s="16" t="s">
        <v>17</v>
      </c>
      <c r="H97" s="16" t="s">
        <v>233</v>
      </c>
      <c r="I97" s="16" t="s">
        <v>19</v>
      </c>
      <c r="J97" s="16" t="s">
        <v>20</v>
      </c>
      <c r="K97" s="19" t="s">
        <v>26</v>
      </c>
      <c r="L97" s="19" t="s">
        <v>20</v>
      </c>
      <c r="M97" s="19" t="s">
        <v>22</v>
      </c>
    </row>
    <row r="98" spans="1:13" x14ac:dyDescent="0.45">
      <c r="A98" s="16" t="s">
        <v>13</v>
      </c>
      <c r="B98" s="17">
        <v>46099</v>
      </c>
      <c r="C98" s="20" t="s">
        <v>234</v>
      </c>
      <c r="D98" s="16" t="s">
        <v>235</v>
      </c>
      <c r="E98" s="16" t="s">
        <v>16</v>
      </c>
      <c r="F98" s="22">
        <v>999</v>
      </c>
      <c r="G98" s="16" t="s">
        <v>42</v>
      </c>
      <c r="H98" s="16" t="s">
        <v>233</v>
      </c>
      <c r="I98" s="16" t="s">
        <v>19</v>
      </c>
      <c r="J98" s="16" t="s">
        <v>20</v>
      </c>
      <c r="K98" s="19" t="s">
        <v>26</v>
      </c>
      <c r="L98" s="19" t="s">
        <v>20</v>
      </c>
      <c r="M98" s="19" t="s">
        <v>22</v>
      </c>
    </row>
    <row r="99" spans="1:13" x14ac:dyDescent="0.45">
      <c r="A99" s="16" t="s">
        <v>13</v>
      </c>
      <c r="B99" s="17">
        <v>46099</v>
      </c>
      <c r="C99" s="18" t="s">
        <v>236</v>
      </c>
      <c r="D99" s="16" t="s">
        <v>237</v>
      </c>
      <c r="E99" s="16" t="s">
        <v>64</v>
      </c>
      <c r="F99" s="22">
        <v>349</v>
      </c>
      <c r="G99" s="16" t="s">
        <v>17</v>
      </c>
      <c r="H99" s="16" t="s">
        <v>238</v>
      </c>
      <c r="I99" s="16" t="s">
        <v>19</v>
      </c>
      <c r="J99" s="19" t="s">
        <v>20</v>
      </c>
      <c r="K99" s="19" t="s">
        <v>26</v>
      </c>
      <c r="L99" s="19" t="s">
        <v>20</v>
      </c>
      <c r="M99" s="19" t="s">
        <v>22</v>
      </c>
    </row>
    <row r="100" spans="1:13" x14ac:dyDescent="0.45">
      <c r="A100" s="16" t="s">
        <v>13</v>
      </c>
      <c r="B100" s="17">
        <v>46099</v>
      </c>
      <c r="C100" s="18" t="s">
        <v>239</v>
      </c>
      <c r="D100" s="16" t="s">
        <v>240</v>
      </c>
      <c r="E100" s="16" t="s">
        <v>241</v>
      </c>
      <c r="F100" s="22">
        <v>149</v>
      </c>
      <c r="G100" s="16"/>
      <c r="H100" s="16" t="s">
        <v>18</v>
      </c>
      <c r="I100" s="16" t="s">
        <v>19</v>
      </c>
      <c r="J100" s="19" t="s">
        <v>65</v>
      </c>
      <c r="K100" s="19" t="s">
        <v>26</v>
      </c>
      <c r="L100" s="19" t="s">
        <v>20</v>
      </c>
      <c r="M100" s="19" t="s">
        <v>22</v>
      </c>
    </row>
    <row r="101" spans="1:13" x14ac:dyDescent="0.45">
      <c r="A101" s="16" t="s">
        <v>13</v>
      </c>
      <c r="B101" s="17">
        <v>46099</v>
      </c>
      <c r="C101" s="18" t="s">
        <v>242</v>
      </c>
      <c r="D101" s="16" t="s">
        <v>243</v>
      </c>
      <c r="E101" s="16" t="s">
        <v>64</v>
      </c>
      <c r="F101" s="22">
        <v>349</v>
      </c>
      <c r="G101" s="16" t="s">
        <v>42</v>
      </c>
      <c r="H101" s="16" t="s">
        <v>238</v>
      </c>
      <c r="I101" s="16" t="s">
        <v>19</v>
      </c>
      <c r="J101" s="19" t="s">
        <v>20</v>
      </c>
      <c r="K101" s="19" t="s">
        <v>26</v>
      </c>
      <c r="L101" s="19" t="s">
        <v>20</v>
      </c>
      <c r="M101" s="19" t="s">
        <v>22</v>
      </c>
    </row>
    <row r="102" spans="1:13" x14ac:dyDescent="0.45">
      <c r="A102" s="16" t="s">
        <v>13</v>
      </c>
      <c r="B102" s="17">
        <v>46099</v>
      </c>
      <c r="C102" s="18" t="s">
        <v>244</v>
      </c>
      <c r="D102" s="16" t="s">
        <v>245</v>
      </c>
      <c r="E102" s="16" t="s">
        <v>241</v>
      </c>
      <c r="F102" s="22">
        <v>149</v>
      </c>
      <c r="G102" s="16"/>
      <c r="H102" s="16" t="s">
        <v>18</v>
      </c>
      <c r="I102" s="16" t="s">
        <v>19</v>
      </c>
      <c r="J102" s="19" t="s">
        <v>65</v>
      </c>
      <c r="K102" s="19" t="s">
        <v>26</v>
      </c>
      <c r="L102" s="19" t="s">
        <v>20</v>
      </c>
      <c r="M102" s="19" t="s">
        <v>22</v>
      </c>
    </row>
    <row r="103" spans="1:13" x14ac:dyDescent="0.45">
      <c r="A103" s="16" t="s">
        <v>13</v>
      </c>
      <c r="B103" s="17">
        <v>46099</v>
      </c>
      <c r="C103" s="15" t="s">
        <v>246</v>
      </c>
      <c r="D103" s="15" t="s">
        <v>247</v>
      </c>
      <c r="E103" s="16" t="s">
        <v>64</v>
      </c>
      <c r="F103" s="22">
        <v>399</v>
      </c>
      <c r="G103" s="15" t="s">
        <v>42</v>
      </c>
      <c r="H103" s="16" t="s">
        <v>238</v>
      </c>
      <c r="I103" s="16" t="s">
        <v>19</v>
      </c>
      <c r="J103" s="16" t="s">
        <v>20</v>
      </c>
      <c r="K103" s="19" t="s">
        <v>26</v>
      </c>
      <c r="L103" s="19" t="s">
        <v>20</v>
      </c>
      <c r="M103" s="19" t="s">
        <v>22</v>
      </c>
    </row>
    <row r="104" spans="1:13" x14ac:dyDescent="0.45">
      <c r="A104" s="16" t="s">
        <v>13</v>
      </c>
      <c r="B104" s="17">
        <v>46099</v>
      </c>
      <c r="C104" s="15" t="s">
        <v>248</v>
      </c>
      <c r="D104" s="15" t="s">
        <v>249</v>
      </c>
      <c r="E104" s="16" t="s">
        <v>64</v>
      </c>
      <c r="F104" s="22">
        <v>549</v>
      </c>
      <c r="G104" s="15" t="s">
        <v>17</v>
      </c>
      <c r="H104" s="16" t="s">
        <v>250</v>
      </c>
      <c r="I104" s="16" t="s">
        <v>19</v>
      </c>
      <c r="J104" s="16" t="s">
        <v>20</v>
      </c>
      <c r="K104" s="19" t="s">
        <v>26</v>
      </c>
      <c r="L104" s="19" t="s">
        <v>20</v>
      </c>
      <c r="M104" s="19" t="s">
        <v>22</v>
      </c>
    </row>
    <row r="105" spans="1:13" x14ac:dyDescent="0.45">
      <c r="A105" s="16" t="s">
        <v>13</v>
      </c>
      <c r="B105" s="17">
        <v>46099</v>
      </c>
      <c r="C105" s="15" t="s">
        <v>251</v>
      </c>
      <c r="D105" s="15" t="s">
        <v>252</v>
      </c>
      <c r="E105" s="16" t="s">
        <v>64</v>
      </c>
      <c r="F105" s="22">
        <v>549</v>
      </c>
      <c r="G105" s="15" t="s">
        <v>42</v>
      </c>
      <c r="H105" s="16" t="s">
        <v>250</v>
      </c>
      <c r="I105" s="16" t="s">
        <v>19</v>
      </c>
      <c r="J105" s="16" t="s">
        <v>20</v>
      </c>
      <c r="K105" s="19" t="s">
        <v>26</v>
      </c>
      <c r="L105" s="19" t="s">
        <v>20</v>
      </c>
      <c r="M105" s="19" t="s">
        <v>22</v>
      </c>
    </row>
    <row r="106" spans="1:13" x14ac:dyDescent="0.45">
      <c r="A106" s="16" t="s">
        <v>13</v>
      </c>
      <c r="B106" s="17">
        <v>46099</v>
      </c>
      <c r="C106" s="15" t="s">
        <v>253</v>
      </c>
      <c r="D106" s="15" t="s">
        <v>254</v>
      </c>
      <c r="E106" s="16" t="s">
        <v>64</v>
      </c>
      <c r="F106" s="22">
        <v>449</v>
      </c>
      <c r="G106" s="15" t="s">
        <v>17</v>
      </c>
      <c r="H106" s="16" t="s">
        <v>233</v>
      </c>
      <c r="I106" s="16" t="s">
        <v>19</v>
      </c>
      <c r="J106" s="16" t="s">
        <v>20</v>
      </c>
      <c r="K106" s="19" t="s">
        <v>26</v>
      </c>
      <c r="L106" s="19" t="s">
        <v>20</v>
      </c>
      <c r="M106" s="19" t="s">
        <v>22</v>
      </c>
    </row>
    <row r="107" spans="1:13" x14ac:dyDescent="0.45">
      <c r="A107" s="16" t="s">
        <v>13</v>
      </c>
      <c r="B107" s="17">
        <v>46099</v>
      </c>
      <c r="C107" s="15" t="s">
        <v>255</v>
      </c>
      <c r="D107" s="15" t="s">
        <v>256</v>
      </c>
      <c r="E107" s="16" t="s">
        <v>64</v>
      </c>
      <c r="F107" s="22">
        <v>449</v>
      </c>
      <c r="G107" s="15" t="s">
        <v>42</v>
      </c>
      <c r="H107" s="16" t="s">
        <v>233</v>
      </c>
      <c r="I107" s="16" t="s">
        <v>19</v>
      </c>
      <c r="J107" s="16" t="s">
        <v>20</v>
      </c>
      <c r="K107" s="19" t="s">
        <v>26</v>
      </c>
      <c r="L107" s="19" t="s">
        <v>20</v>
      </c>
      <c r="M107" s="19" t="s">
        <v>22</v>
      </c>
    </row>
    <row r="108" spans="1:13" x14ac:dyDescent="0.45">
      <c r="A108" s="16" t="s">
        <v>13</v>
      </c>
      <c r="B108" s="17">
        <v>46099</v>
      </c>
      <c r="C108" s="18" t="s">
        <v>257</v>
      </c>
      <c r="D108" s="16" t="s">
        <v>258</v>
      </c>
      <c r="E108" s="16" t="s">
        <v>241</v>
      </c>
      <c r="F108" s="22">
        <v>159</v>
      </c>
      <c r="G108" s="16"/>
      <c r="H108" s="16" t="s">
        <v>18</v>
      </c>
      <c r="I108" s="16" t="s">
        <v>19</v>
      </c>
      <c r="J108" s="19" t="s">
        <v>65</v>
      </c>
      <c r="K108" s="19" t="s">
        <v>26</v>
      </c>
      <c r="L108" s="19" t="s">
        <v>20</v>
      </c>
      <c r="M108" s="19" t="s">
        <v>22</v>
      </c>
    </row>
    <row r="109" spans="1:13" x14ac:dyDescent="0.45">
      <c r="A109" s="16" t="s">
        <v>13</v>
      </c>
      <c r="B109" s="17">
        <v>46099</v>
      </c>
      <c r="C109" s="15" t="s">
        <v>259</v>
      </c>
      <c r="D109" s="15" t="s">
        <v>260</v>
      </c>
      <c r="E109" s="16" t="s">
        <v>64</v>
      </c>
      <c r="F109" s="22">
        <v>649</v>
      </c>
      <c r="G109" s="15" t="s">
        <v>42</v>
      </c>
      <c r="H109" s="16" t="s">
        <v>238</v>
      </c>
      <c r="I109" s="16" t="s">
        <v>19</v>
      </c>
      <c r="J109" s="16" t="s">
        <v>20</v>
      </c>
      <c r="K109" s="19" t="s">
        <v>26</v>
      </c>
      <c r="L109" s="19" t="s">
        <v>20</v>
      </c>
      <c r="M109" s="19" t="s">
        <v>22</v>
      </c>
    </row>
    <row r="110" spans="1:13" x14ac:dyDescent="0.45">
      <c r="A110" s="16" t="s">
        <v>13</v>
      </c>
      <c r="B110" s="17">
        <v>46099</v>
      </c>
      <c r="C110" s="15" t="s">
        <v>261</v>
      </c>
      <c r="D110" s="15" t="s">
        <v>262</v>
      </c>
      <c r="E110" s="16" t="s">
        <v>64</v>
      </c>
      <c r="F110" s="22">
        <v>699</v>
      </c>
      <c r="G110" s="15" t="s">
        <v>17</v>
      </c>
      <c r="H110" s="16" t="s">
        <v>250</v>
      </c>
      <c r="I110" s="16" t="s">
        <v>19</v>
      </c>
      <c r="J110" s="16" t="s">
        <v>20</v>
      </c>
      <c r="K110" s="19" t="s">
        <v>26</v>
      </c>
      <c r="L110" s="19" t="s">
        <v>20</v>
      </c>
      <c r="M110" s="19" t="s">
        <v>22</v>
      </c>
    </row>
    <row r="111" spans="1:13" x14ac:dyDescent="0.45">
      <c r="A111" s="16" t="s">
        <v>13</v>
      </c>
      <c r="B111" s="17">
        <v>46099</v>
      </c>
      <c r="C111" s="15" t="s">
        <v>263</v>
      </c>
      <c r="D111" s="15" t="s">
        <v>264</v>
      </c>
      <c r="E111" s="16" t="s">
        <v>64</v>
      </c>
      <c r="F111" s="22">
        <v>699</v>
      </c>
      <c r="G111" s="15" t="s">
        <v>42</v>
      </c>
      <c r="H111" s="16" t="s">
        <v>250</v>
      </c>
      <c r="I111" s="16" t="s">
        <v>19</v>
      </c>
      <c r="J111" s="16" t="s">
        <v>20</v>
      </c>
      <c r="K111" s="19" t="s">
        <v>26</v>
      </c>
      <c r="L111" s="19" t="s">
        <v>20</v>
      </c>
      <c r="M111" s="19" t="s">
        <v>22</v>
      </c>
    </row>
    <row r="112" spans="1:13" x14ac:dyDescent="0.45">
      <c r="A112" s="16" t="s">
        <v>13</v>
      </c>
      <c r="B112" s="17">
        <v>46099</v>
      </c>
      <c r="C112" s="15" t="s">
        <v>265</v>
      </c>
      <c r="D112" s="15" t="s">
        <v>266</v>
      </c>
      <c r="E112" s="16" t="s">
        <v>64</v>
      </c>
      <c r="F112" s="22">
        <v>799</v>
      </c>
      <c r="G112" s="15" t="s">
        <v>17</v>
      </c>
      <c r="H112" s="16" t="s">
        <v>233</v>
      </c>
      <c r="I112" s="16" t="s">
        <v>19</v>
      </c>
      <c r="J112" s="16" t="s">
        <v>20</v>
      </c>
      <c r="K112" s="19" t="s">
        <v>26</v>
      </c>
      <c r="L112" s="19" t="s">
        <v>20</v>
      </c>
      <c r="M112" s="19" t="s">
        <v>22</v>
      </c>
    </row>
    <row r="113" spans="1:13" x14ac:dyDescent="0.45">
      <c r="A113" s="16" t="s">
        <v>13</v>
      </c>
      <c r="B113" s="17">
        <v>46099</v>
      </c>
      <c r="C113" s="15" t="s">
        <v>267</v>
      </c>
      <c r="D113" s="15" t="s">
        <v>268</v>
      </c>
      <c r="E113" s="16" t="s">
        <v>64</v>
      </c>
      <c r="F113" s="22">
        <v>799</v>
      </c>
      <c r="G113" s="15" t="s">
        <v>42</v>
      </c>
      <c r="H113" s="16" t="s">
        <v>233</v>
      </c>
      <c r="I113" s="16" t="s">
        <v>19</v>
      </c>
      <c r="J113" s="16" t="s">
        <v>20</v>
      </c>
      <c r="K113" s="19" t="s">
        <v>26</v>
      </c>
      <c r="L113" s="19" t="s">
        <v>20</v>
      </c>
      <c r="M113" s="19" t="s">
        <v>22</v>
      </c>
    </row>
    <row r="114" spans="1:13" x14ac:dyDescent="0.45">
      <c r="A114" s="16" t="s">
        <v>13</v>
      </c>
      <c r="B114" s="17">
        <v>46099</v>
      </c>
      <c r="C114" s="15" t="s">
        <v>269</v>
      </c>
      <c r="D114" s="15" t="s">
        <v>270</v>
      </c>
      <c r="E114" s="16" t="s">
        <v>64</v>
      </c>
      <c r="F114" s="22">
        <v>769</v>
      </c>
      <c r="G114" s="15" t="s">
        <v>17</v>
      </c>
      <c r="H114" s="16" t="s">
        <v>238</v>
      </c>
      <c r="I114" s="16" t="s">
        <v>19</v>
      </c>
      <c r="J114" s="16" t="s">
        <v>20</v>
      </c>
      <c r="K114" s="19" t="s">
        <v>26</v>
      </c>
      <c r="L114" s="19" t="s">
        <v>20</v>
      </c>
      <c r="M114" s="19" t="s">
        <v>22</v>
      </c>
    </row>
    <row r="115" spans="1:13" x14ac:dyDescent="0.45">
      <c r="A115" s="16" t="s">
        <v>13</v>
      </c>
      <c r="B115" s="17">
        <v>46099</v>
      </c>
      <c r="C115" s="18" t="s">
        <v>271</v>
      </c>
      <c r="D115" s="16" t="s">
        <v>272</v>
      </c>
      <c r="E115" s="16" t="s">
        <v>241</v>
      </c>
      <c r="F115" s="22">
        <v>159</v>
      </c>
      <c r="G115" s="16"/>
      <c r="H115" s="16" t="s">
        <v>18</v>
      </c>
      <c r="I115" s="16" t="s">
        <v>19</v>
      </c>
      <c r="J115" s="19" t="s">
        <v>65</v>
      </c>
      <c r="K115" s="19" t="s">
        <v>26</v>
      </c>
      <c r="L115" s="19" t="s">
        <v>20</v>
      </c>
      <c r="M115" s="19" t="s">
        <v>22</v>
      </c>
    </row>
    <row r="116" spans="1:13" x14ac:dyDescent="0.45">
      <c r="A116" s="16" t="s">
        <v>13</v>
      </c>
      <c r="B116" s="17">
        <v>46099</v>
      </c>
      <c r="C116" s="15" t="s">
        <v>273</v>
      </c>
      <c r="D116" s="15" t="s">
        <v>274</v>
      </c>
      <c r="E116" s="16" t="s">
        <v>64</v>
      </c>
      <c r="F116" s="22">
        <v>769</v>
      </c>
      <c r="G116" s="15" t="s">
        <v>42</v>
      </c>
      <c r="H116" s="16" t="s">
        <v>238</v>
      </c>
      <c r="I116" s="16" t="s">
        <v>19</v>
      </c>
      <c r="J116" s="16" t="s">
        <v>20</v>
      </c>
      <c r="K116" s="19" t="s">
        <v>26</v>
      </c>
      <c r="L116" s="19" t="s">
        <v>20</v>
      </c>
      <c r="M116" s="19" t="s">
        <v>22</v>
      </c>
    </row>
    <row r="117" spans="1:13" x14ac:dyDescent="0.45">
      <c r="A117" s="16" t="s">
        <v>13</v>
      </c>
      <c r="B117" s="17">
        <v>46099</v>
      </c>
      <c r="C117" s="15" t="s">
        <v>275</v>
      </c>
      <c r="D117" s="15" t="s">
        <v>276</v>
      </c>
      <c r="E117" s="16" t="s">
        <v>64</v>
      </c>
      <c r="F117" s="22">
        <v>999</v>
      </c>
      <c r="G117" s="15" t="s">
        <v>17</v>
      </c>
      <c r="H117" s="16" t="s">
        <v>250</v>
      </c>
      <c r="I117" s="16" t="s">
        <v>19</v>
      </c>
      <c r="J117" s="16" t="s">
        <v>20</v>
      </c>
      <c r="K117" s="19" t="s">
        <v>26</v>
      </c>
      <c r="L117" s="19" t="s">
        <v>20</v>
      </c>
      <c r="M117" s="19" t="s">
        <v>22</v>
      </c>
    </row>
    <row r="118" spans="1:13" x14ac:dyDescent="0.45">
      <c r="A118" s="16" t="s">
        <v>13</v>
      </c>
      <c r="B118" s="17">
        <v>46099</v>
      </c>
      <c r="C118" s="15" t="s">
        <v>277</v>
      </c>
      <c r="D118" s="15" t="s">
        <v>278</v>
      </c>
      <c r="E118" s="16" t="s">
        <v>64</v>
      </c>
      <c r="F118" s="22">
        <v>999</v>
      </c>
      <c r="G118" s="15" t="s">
        <v>42</v>
      </c>
      <c r="H118" s="16" t="s">
        <v>250</v>
      </c>
      <c r="I118" s="16" t="s">
        <v>19</v>
      </c>
      <c r="J118" s="16" t="s">
        <v>20</v>
      </c>
      <c r="K118" s="19" t="s">
        <v>26</v>
      </c>
      <c r="L118" s="19" t="s">
        <v>20</v>
      </c>
      <c r="M118" s="19" t="s">
        <v>22</v>
      </c>
    </row>
    <row r="119" spans="1:13" x14ac:dyDescent="0.45">
      <c r="A119" s="16" t="s">
        <v>13</v>
      </c>
      <c r="B119" s="17">
        <v>46099</v>
      </c>
      <c r="C119" s="15" t="s">
        <v>279</v>
      </c>
      <c r="D119" s="15" t="s">
        <v>280</v>
      </c>
      <c r="E119" s="16" t="s">
        <v>64</v>
      </c>
      <c r="F119" s="22">
        <v>949</v>
      </c>
      <c r="G119" s="15" t="s">
        <v>17</v>
      </c>
      <c r="H119" s="16" t="s">
        <v>233</v>
      </c>
      <c r="I119" s="16" t="s">
        <v>19</v>
      </c>
      <c r="J119" s="16" t="s">
        <v>20</v>
      </c>
      <c r="K119" s="19" t="s">
        <v>26</v>
      </c>
      <c r="L119" s="19" t="s">
        <v>20</v>
      </c>
      <c r="M119" s="19" t="s">
        <v>22</v>
      </c>
    </row>
    <row r="120" spans="1:13" x14ac:dyDescent="0.45">
      <c r="A120" s="16" t="s">
        <v>13</v>
      </c>
      <c r="B120" s="17">
        <v>46099</v>
      </c>
      <c r="C120" s="15" t="s">
        <v>281</v>
      </c>
      <c r="D120" s="15" t="s">
        <v>282</v>
      </c>
      <c r="E120" s="16" t="s">
        <v>64</v>
      </c>
      <c r="F120" s="22">
        <v>949</v>
      </c>
      <c r="G120" s="15" t="s">
        <v>42</v>
      </c>
      <c r="H120" s="16" t="s">
        <v>233</v>
      </c>
      <c r="I120" s="16" t="s">
        <v>19</v>
      </c>
      <c r="J120" s="16" t="s">
        <v>20</v>
      </c>
      <c r="K120" s="19" t="s">
        <v>26</v>
      </c>
      <c r="L120" s="19" t="s">
        <v>20</v>
      </c>
      <c r="M120" s="19" t="s">
        <v>22</v>
      </c>
    </row>
    <row r="121" spans="1:13" x14ac:dyDescent="0.45">
      <c r="A121" s="16" t="s">
        <v>13</v>
      </c>
      <c r="B121" s="17">
        <v>46099</v>
      </c>
      <c r="C121" s="18" t="s">
        <v>283</v>
      </c>
      <c r="D121" s="16" t="s">
        <v>284</v>
      </c>
      <c r="E121" s="16" t="s">
        <v>16</v>
      </c>
      <c r="F121" s="22">
        <v>749</v>
      </c>
      <c r="G121" s="16" t="s">
        <v>17</v>
      </c>
      <c r="H121" s="16" t="s">
        <v>238</v>
      </c>
      <c r="I121" s="16" t="s">
        <v>19</v>
      </c>
      <c r="J121" s="19" t="s">
        <v>20</v>
      </c>
      <c r="K121" s="19" t="s">
        <v>26</v>
      </c>
      <c r="L121" s="19" t="s">
        <v>20</v>
      </c>
      <c r="M121" s="19" t="s">
        <v>22</v>
      </c>
    </row>
    <row r="122" spans="1:13" x14ac:dyDescent="0.45">
      <c r="A122" s="16" t="s">
        <v>13</v>
      </c>
      <c r="B122" s="17">
        <v>46099</v>
      </c>
      <c r="C122" s="18" t="s">
        <v>285</v>
      </c>
      <c r="D122" s="16" t="s">
        <v>286</v>
      </c>
      <c r="E122" s="16" t="s">
        <v>241</v>
      </c>
      <c r="F122" s="22">
        <v>159</v>
      </c>
      <c r="G122" s="16"/>
      <c r="H122" s="16" t="s">
        <v>18</v>
      </c>
      <c r="I122" s="16" t="s">
        <v>19</v>
      </c>
      <c r="J122" s="19" t="s">
        <v>65</v>
      </c>
      <c r="K122" s="19" t="s">
        <v>26</v>
      </c>
      <c r="L122" s="19" t="s">
        <v>20</v>
      </c>
      <c r="M122" s="19" t="s">
        <v>22</v>
      </c>
    </row>
    <row r="123" spans="1:13" x14ac:dyDescent="0.45">
      <c r="A123" s="16" t="s">
        <v>13</v>
      </c>
      <c r="B123" s="17">
        <v>46099</v>
      </c>
      <c r="C123" s="18" t="s">
        <v>287</v>
      </c>
      <c r="D123" s="16" t="s">
        <v>288</v>
      </c>
      <c r="E123" s="16" t="s">
        <v>16</v>
      </c>
      <c r="F123" s="22">
        <v>749</v>
      </c>
      <c r="G123" s="16" t="s">
        <v>42</v>
      </c>
      <c r="H123" s="16" t="s">
        <v>238</v>
      </c>
      <c r="I123" s="16" t="s">
        <v>19</v>
      </c>
      <c r="J123" s="19" t="s">
        <v>20</v>
      </c>
      <c r="K123" s="19" t="s">
        <v>26</v>
      </c>
      <c r="L123" s="19" t="s">
        <v>20</v>
      </c>
      <c r="M123" s="19" t="s">
        <v>22</v>
      </c>
    </row>
    <row r="124" spans="1:13" x14ac:dyDescent="0.45">
      <c r="A124" s="16" t="s">
        <v>13</v>
      </c>
      <c r="B124" s="17">
        <v>46099</v>
      </c>
      <c r="C124" s="18" t="s">
        <v>289</v>
      </c>
      <c r="D124" s="16" t="s">
        <v>290</v>
      </c>
      <c r="E124" s="16" t="s">
        <v>16</v>
      </c>
      <c r="F124" s="22">
        <v>659</v>
      </c>
      <c r="G124" s="16" t="s">
        <v>17</v>
      </c>
      <c r="H124" s="16" t="s">
        <v>35</v>
      </c>
      <c r="I124" s="16" t="s">
        <v>19</v>
      </c>
      <c r="J124" s="19" t="s">
        <v>20</v>
      </c>
      <c r="K124" s="19" t="s">
        <v>26</v>
      </c>
      <c r="L124" s="19" t="s">
        <v>20</v>
      </c>
      <c r="M124" s="19" t="s">
        <v>22</v>
      </c>
    </row>
    <row r="125" spans="1:13" x14ac:dyDescent="0.45">
      <c r="A125" s="16" t="s">
        <v>13</v>
      </c>
      <c r="B125" s="17">
        <v>46099</v>
      </c>
      <c r="C125" s="18" t="s">
        <v>291</v>
      </c>
      <c r="D125" s="16" t="s">
        <v>292</v>
      </c>
      <c r="E125" s="16" t="s">
        <v>16</v>
      </c>
      <c r="F125" s="22">
        <v>659</v>
      </c>
      <c r="G125" s="16" t="s">
        <v>42</v>
      </c>
      <c r="H125" s="16" t="s">
        <v>35</v>
      </c>
      <c r="I125" s="16" t="s">
        <v>19</v>
      </c>
      <c r="J125" s="19" t="s">
        <v>20</v>
      </c>
      <c r="K125" s="19" t="s">
        <v>26</v>
      </c>
      <c r="L125" s="19" t="s">
        <v>20</v>
      </c>
      <c r="M125" s="19" t="s">
        <v>22</v>
      </c>
    </row>
    <row r="126" spans="1:13" x14ac:dyDescent="0.45">
      <c r="A126" s="16" t="s">
        <v>13</v>
      </c>
      <c r="B126" s="17">
        <v>46099</v>
      </c>
      <c r="C126" s="20" t="s">
        <v>293</v>
      </c>
      <c r="D126" s="16" t="s">
        <v>294</v>
      </c>
      <c r="E126" s="16" t="s">
        <v>16</v>
      </c>
      <c r="F126" s="22">
        <v>699</v>
      </c>
      <c r="G126" s="16" t="s">
        <v>17</v>
      </c>
      <c r="H126" s="16" t="s">
        <v>233</v>
      </c>
      <c r="I126" s="16" t="s">
        <v>19</v>
      </c>
      <c r="J126" s="16" t="s">
        <v>20</v>
      </c>
      <c r="K126" s="19" t="s">
        <v>26</v>
      </c>
      <c r="L126" s="19" t="s">
        <v>20</v>
      </c>
      <c r="M126" s="19" t="s">
        <v>22</v>
      </c>
    </row>
    <row r="127" spans="1:13" x14ac:dyDescent="0.45">
      <c r="A127" s="16" t="s">
        <v>13</v>
      </c>
      <c r="B127" s="17">
        <v>46099</v>
      </c>
      <c r="C127" s="20" t="s">
        <v>295</v>
      </c>
      <c r="D127" s="16" t="s">
        <v>296</v>
      </c>
      <c r="E127" s="16" t="s">
        <v>16</v>
      </c>
      <c r="F127" s="22">
        <v>699</v>
      </c>
      <c r="G127" s="16" t="s">
        <v>42</v>
      </c>
      <c r="H127" s="16" t="s">
        <v>233</v>
      </c>
      <c r="I127" s="16" t="s">
        <v>19</v>
      </c>
      <c r="J127" s="16" t="s">
        <v>20</v>
      </c>
      <c r="K127" s="19" t="s">
        <v>26</v>
      </c>
      <c r="L127" s="19" t="s">
        <v>20</v>
      </c>
      <c r="M127" s="19" t="s">
        <v>22</v>
      </c>
    </row>
    <row r="128" spans="1:13" x14ac:dyDescent="0.45">
      <c r="A128" s="16" t="s">
        <v>13</v>
      </c>
      <c r="B128" s="17">
        <v>46099</v>
      </c>
      <c r="C128" s="20" t="s">
        <v>297</v>
      </c>
      <c r="D128" s="16" t="s">
        <v>298</v>
      </c>
      <c r="E128" s="16" t="s">
        <v>16</v>
      </c>
      <c r="F128" s="22">
        <v>729</v>
      </c>
      <c r="G128" s="16" t="s">
        <v>17</v>
      </c>
      <c r="H128" s="16" t="s">
        <v>250</v>
      </c>
      <c r="I128" s="16" t="s">
        <v>19</v>
      </c>
      <c r="J128" s="19" t="s">
        <v>20</v>
      </c>
      <c r="K128" s="19" t="s">
        <v>26</v>
      </c>
      <c r="L128" s="19" t="s">
        <v>20</v>
      </c>
      <c r="M128" s="19" t="s">
        <v>22</v>
      </c>
    </row>
    <row r="129" spans="1:13" x14ac:dyDescent="0.45">
      <c r="A129" s="16" t="s">
        <v>13</v>
      </c>
      <c r="B129" s="17">
        <v>46099</v>
      </c>
      <c r="C129" s="20" t="s">
        <v>299</v>
      </c>
      <c r="D129" s="16" t="s">
        <v>300</v>
      </c>
      <c r="E129" s="16" t="s">
        <v>16</v>
      </c>
      <c r="F129" s="22">
        <v>729</v>
      </c>
      <c r="G129" s="16" t="s">
        <v>42</v>
      </c>
      <c r="H129" s="16" t="s">
        <v>250</v>
      </c>
      <c r="I129" s="16" t="s">
        <v>19</v>
      </c>
      <c r="J129" s="19" t="s">
        <v>20</v>
      </c>
      <c r="K129" s="19" t="s">
        <v>26</v>
      </c>
      <c r="L129" s="19" t="s">
        <v>20</v>
      </c>
      <c r="M129" s="19" t="s">
        <v>22</v>
      </c>
    </row>
    <row r="130" spans="1:13" x14ac:dyDescent="0.45">
      <c r="A130" s="16" t="s">
        <v>13</v>
      </c>
      <c r="B130" s="17">
        <v>46099</v>
      </c>
      <c r="C130" s="18" t="s">
        <v>301</v>
      </c>
      <c r="D130" s="16" t="s">
        <v>302</v>
      </c>
      <c r="E130" s="16" t="s">
        <v>16</v>
      </c>
      <c r="F130" s="22">
        <v>119</v>
      </c>
      <c r="G130" s="16" t="s">
        <v>17</v>
      </c>
      <c r="H130" s="16" t="s">
        <v>18</v>
      </c>
      <c r="I130" s="16" t="s">
        <v>19</v>
      </c>
      <c r="J130" s="19" t="s">
        <v>65</v>
      </c>
      <c r="K130" s="19" t="s">
        <v>303</v>
      </c>
      <c r="L130" s="19" t="s">
        <v>20</v>
      </c>
      <c r="M130" s="19" t="s">
        <v>22</v>
      </c>
    </row>
    <row r="131" spans="1:13" x14ac:dyDescent="0.45">
      <c r="A131" s="16" t="s">
        <v>13</v>
      </c>
      <c r="B131" s="17">
        <v>46099</v>
      </c>
      <c r="C131" s="18" t="s">
        <v>304</v>
      </c>
      <c r="D131" s="16" t="s">
        <v>305</v>
      </c>
      <c r="E131" s="16" t="s">
        <v>16</v>
      </c>
      <c r="F131" s="22">
        <v>119</v>
      </c>
      <c r="G131" s="16" t="s">
        <v>42</v>
      </c>
      <c r="H131" s="16" t="s">
        <v>18</v>
      </c>
      <c r="I131" s="16" t="s">
        <v>19</v>
      </c>
      <c r="J131" s="19" t="s">
        <v>65</v>
      </c>
      <c r="K131" s="19" t="s">
        <v>303</v>
      </c>
      <c r="L131" s="19" t="s">
        <v>20</v>
      </c>
      <c r="M131" s="19" t="s">
        <v>22</v>
      </c>
    </row>
    <row r="132" spans="1:13" x14ac:dyDescent="0.45">
      <c r="A132" s="16" t="s">
        <v>13</v>
      </c>
      <c r="B132" s="17">
        <v>46099</v>
      </c>
      <c r="C132" s="18" t="s">
        <v>306</v>
      </c>
      <c r="D132" s="16" t="s">
        <v>307</v>
      </c>
      <c r="E132" s="16" t="s">
        <v>64</v>
      </c>
      <c r="F132" s="22">
        <v>89</v>
      </c>
      <c r="G132" s="16"/>
      <c r="H132" s="16" t="s">
        <v>18</v>
      </c>
      <c r="I132" s="16" t="s">
        <v>19</v>
      </c>
      <c r="J132" s="19" t="s">
        <v>20</v>
      </c>
      <c r="K132" s="19" t="s">
        <v>26</v>
      </c>
      <c r="L132" s="19" t="s">
        <v>20</v>
      </c>
      <c r="M132" s="19" t="s">
        <v>22</v>
      </c>
    </row>
    <row r="133" spans="1:13" x14ac:dyDescent="0.45">
      <c r="A133" s="16" t="s">
        <v>13</v>
      </c>
      <c r="B133" s="17">
        <v>46099</v>
      </c>
      <c r="C133" s="18" t="s">
        <v>308</v>
      </c>
      <c r="D133" s="16" t="s">
        <v>309</v>
      </c>
      <c r="E133" s="16" t="s">
        <v>64</v>
      </c>
      <c r="F133" s="22">
        <v>49</v>
      </c>
      <c r="G133" s="16"/>
      <c r="H133" s="16" t="s">
        <v>18</v>
      </c>
      <c r="I133" s="16" t="s">
        <v>19</v>
      </c>
      <c r="J133" s="19" t="s">
        <v>20</v>
      </c>
      <c r="K133" s="19" t="s">
        <v>26</v>
      </c>
      <c r="L133" s="19" t="s">
        <v>20</v>
      </c>
      <c r="M133" s="19" t="s">
        <v>22</v>
      </c>
    </row>
    <row r="134" spans="1:13" x14ac:dyDescent="0.45">
      <c r="A134" s="16" t="s">
        <v>13</v>
      </c>
      <c r="B134" s="17">
        <v>46099</v>
      </c>
      <c r="C134" s="20" t="s">
        <v>310</v>
      </c>
      <c r="D134" s="16" t="s">
        <v>311</v>
      </c>
      <c r="E134" s="16" t="s">
        <v>16</v>
      </c>
      <c r="F134" s="22">
        <v>109</v>
      </c>
      <c r="G134" s="16" t="s">
        <v>42</v>
      </c>
      <c r="H134" s="16" t="s">
        <v>18</v>
      </c>
      <c r="I134" s="16" t="s">
        <v>19</v>
      </c>
      <c r="J134" s="19" t="s">
        <v>20</v>
      </c>
      <c r="K134" s="19" t="s">
        <v>21</v>
      </c>
      <c r="L134" s="19" t="s">
        <v>20</v>
      </c>
      <c r="M134" s="19" t="s">
        <v>22</v>
      </c>
    </row>
    <row r="135" spans="1:13" x14ac:dyDescent="0.45">
      <c r="A135" s="16" t="s">
        <v>13</v>
      </c>
      <c r="B135" s="17">
        <v>46099</v>
      </c>
      <c r="C135" s="18" t="s">
        <v>312</v>
      </c>
      <c r="D135" s="16" t="s">
        <v>313</v>
      </c>
      <c r="E135" s="16" t="s">
        <v>16</v>
      </c>
      <c r="F135" s="22">
        <v>829</v>
      </c>
      <c r="G135" s="16" t="s">
        <v>42</v>
      </c>
      <c r="H135" s="16" t="s">
        <v>314</v>
      </c>
      <c r="I135" s="16" t="s">
        <v>19</v>
      </c>
      <c r="J135" s="19" t="s">
        <v>20</v>
      </c>
      <c r="K135" s="19" t="s">
        <v>26</v>
      </c>
      <c r="L135" s="19" t="s">
        <v>20</v>
      </c>
      <c r="M135" s="19" t="s">
        <v>22</v>
      </c>
    </row>
    <row r="136" spans="1:13" x14ac:dyDescent="0.45">
      <c r="A136" s="16" t="s">
        <v>13</v>
      </c>
      <c r="B136" s="17">
        <v>46099</v>
      </c>
      <c r="C136" s="15" t="s">
        <v>315</v>
      </c>
      <c r="D136" s="15" t="s">
        <v>316</v>
      </c>
      <c r="E136" s="16" t="s">
        <v>16</v>
      </c>
      <c r="F136" s="22">
        <v>779</v>
      </c>
      <c r="G136" s="15" t="s">
        <v>42</v>
      </c>
      <c r="H136" s="16" t="s">
        <v>314</v>
      </c>
      <c r="I136" s="16" t="s">
        <v>19</v>
      </c>
      <c r="J136" s="16" t="s">
        <v>20</v>
      </c>
      <c r="K136" s="19" t="s">
        <v>26</v>
      </c>
      <c r="L136" s="19" t="s">
        <v>20</v>
      </c>
      <c r="M136" s="19" t="s">
        <v>22</v>
      </c>
    </row>
    <row r="137" spans="1:13" x14ac:dyDescent="0.45">
      <c r="A137" s="16" t="s">
        <v>13</v>
      </c>
      <c r="B137" s="17">
        <v>46099</v>
      </c>
      <c r="C137" s="18" t="s">
        <v>317</v>
      </c>
      <c r="D137" s="16" t="s">
        <v>318</v>
      </c>
      <c r="E137" s="16" t="s">
        <v>16</v>
      </c>
      <c r="F137" s="22">
        <v>829</v>
      </c>
      <c r="G137" s="16" t="s">
        <v>42</v>
      </c>
      <c r="H137" s="16" t="s">
        <v>314</v>
      </c>
      <c r="I137" s="16" t="s">
        <v>19</v>
      </c>
      <c r="J137" s="19" t="s">
        <v>20</v>
      </c>
      <c r="K137" s="19" t="s">
        <v>26</v>
      </c>
      <c r="L137" s="19" t="s">
        <v>20</v>
      </c>
      <c r="M137" s="19" t="s">
        <v>22</v>
      </c>
    </row>
    <row r="138" spans="1:13" x14ac:dyDescent="0.45">
      <c r="A138" s="16" t="s">
        <v>13</v>
      </c>
      <c r="B138" s="17">
        <v>46099</v>
      </c>
      <c r="C138" s="18" t="s">
        <v>319</v>
      </c>
      <c r="D138" s="16" t="s">
        <v>320</v>
      </c>
      <c r="E138" s="16" t="s">
        <v>16</v>
      </c>
      <c r="F138" s="22">
        <v>59</v>
      </c>
      <c r="G138" s="16" t="s">
        <v>17</v>
      </c>
      <c r="H138" s="16" t="s">
        <v>18</v>
      </c>
      <c r="I138" s="16" t="s">
        <v>19</v>
      </c>
      <c r="J138" s="19" t="s">
        <v>65</v>
      </c>
      <c r="K138" s="19" t="s">
        <v>26</v>
      </c>
      <c r="L138" s="19" t="s">
        <v>20</v>
      </c>
      <c r="M138" s="19" t="s">
        <v>22</v>
      </c>
    </row>
    <row r="139" spans="1:13" x14ac:dyDescent="0.45">
      <c r="A139" s="16" t="s">
        <v>13</v>
      </c>
      <c r="B139" s="17">
        <v>46099</v>
      </c>
      <c r="C139" s="18" t="s">
        <v>321</v>
      </c>
      <c r="D139" s="16" t="s">
        <v>322</v>
      </c>
      <c r="E139" s="16" t="s">
        <v>64</v>
      </c>
      <c r="F139" s="22">
        <v>59</v>
      </c>
      <c r="G139" s="16"/>
      <c r="H139" s="16" t="s">
        <v>18</v>
      </c>
      <c r="I139" s="16" t="s">
        <v>19</v>
      </c>
      <c r="J139" s="19" t="s">
        <v>65</v>
      </c>
      <c r="K139" s="19" t="s">
        <v>26</v>
      </c>
      <c r="L139" s="19" t="s">
        <v>20</v>
      </c>
      <c r="M139" s="19" t="s">
        <v>22</v>
      </c>
    </row>
    <row r="140" spans="1:13" x14ac:dyDescent="0.45">
      <c r="A140" s="16" t="s">
        <v>13</v>
      </c>
      <c r="B140" s="17">
        <v>46099</v>
      </c>
      <c r="C140" s="15" t="s">
        <v>323</v>
      </c>
      <c r="D140" s="15" t="s">
        <v>324</v>
      </c>
      <c r="E140" s="16" t="s">
        <v>16</v>
      </c>
      <c r="F140" s="22">
        <v>779</v>
      </c>
      <c r="G140" s="15" t="s">
        <v>42</v>
      </c>
      <c r="H140" s="16" t="s">
        <v>314</v>
      </c>
      <c r="I140" s="16" t="s">
        <v>19</v>
      </c>
      <c r="J140" s="16" t="s">
        <v>20</v>
      </c>
      <c r="K140" s="19" t="s">
        <v>26</v>
      </c>
      <c r="L140" s="19" t="s">
        <v>20</v>
      </c>
      <c r="M140" s="19" t="s">
        <v>22</v>
      </c>
    </row>
    <row r="141" spans="1:13" x14ac:dyDescent="0.45">
      <c r="A141" s="16" t="s">
        <v>325</v>
      </c>
      <c r="B141" s="17">
        <v>46099</v>
      </c>
      <c r="C141" s="18" t="s">
        <v>326</v>
      </c>
      <c r="D141" s="16" t="s">
        <v>327</v>
      </c>
      <c r="E141" s="16" t="s">
        <v>16</v>
      </c>
      <c r="F141" s="22" t="s">
        <v>328</v>
      </c>
      <c r="G141" s="16" t="s">
        <v>17</v>
      </c>
      <c r="H141" s="16" t="s">
        <v>329</v>
      </c>
      <c r="I141" s="16" t="s">
        <v>19</v>
      </c>
      <c r="J141" s="19" t="s">
        <v>65</v>
      </c>
      <c r="K141" s="19" t="s">
        <v>26</v>
      </c>
      <c r="L141" s="19" t="s">
        <v>65</v>
      </c>
      <c r="M141" s="19" t="s">
        <v>22</v>
      </c>
    </row>
    <row r="142" spans="1:13" x14ac:dyDescent="0.45">
      <c r="A142" s="16" t="s">
        <v>325</v>
      </c>
      <c r="B142" s="17">
        <v>46099</v>
      </c>
      <c r="C142" s="20" t="s">
        <v>330</v>
      </c>
      <c r="D142" s="16" t="s">
        <v>331</v>
      </c>
      <c r="E142" s="16" t="s">
        <v>16</v>
      </c>
      <c r="F142" s="22" t="s">
        <v>328</v>
      </c>
      <c r="G142" s="16"/>
      <c r="H142" s="16" t="s">
        <v>332</v>
      </c>
      <c r="I142" s="16" t="s">
        <v>19</v>
      </c>
      <c r="J142" s="19" t="s">
        <v>20</v>
      </c>
      <c r="K142" s="19" t="s">
        <v>26</v>
      </c>
      <c r="L142" s="19" t="s">
        <v>65</v>
      </c>
      <c r="M142" s="19" t="s">
        <v>22</v>
      </c>
    </row>
    <row r="143" spans="1:13" x14ac:dyDescent="0.45">
      <c r="A143" s="16" t="s">
        <v>325</v>
      </c>
      <c r="B143" s="17">
        <v>46099</v>
      </c>
      <c r="C143" s="18" t="s">
        <v>333</v>
      </c>
      <c r="D143" s="16" t="s">
        <v>334</v>
      </c>
      <c r="E143" s="16" t="s">
        <v>16</v>
      </c>
      <c r="F143" s="22" t="s">
        <v>328</v>
      </c>
      <c r="G143" s="16" t="s">
        <v>17</v>
      </c>
      <c r="H143" s="16" t="s">
        <v>329</v>
      </c>
      <c r="I143" s="16" t="s">
        <v>19</v>
      </c>
      <c r="J143" s="19" t="s">
        <v>65</v>
      </c>
      <c r="K143" s="19" t="s">
        <v>26</v>
      </c>
      <c r="L143" s="19" t="s">
        <v>65</v>
      </c>
      <c r="M143" s="19" t="s">
        <v>22</v>
      </c>
    </row>
    <row r="144" spans="1:13" x14ac:dyDescent="0.45">
      <c r="A144" s="16" t="s">
        <v>325</v>
      </c>
      <c r="B144" s="17">
        <v>46099</v>
      </c>
      <c r="C144" s="20" t="s">
        <v>335</v>
      </c>
      <c r="D144" s="16" t="s">
        <v>336</v>
      </c>
      <c r="E144" s="16" t="s">
        <v>16</v>
      </c>
      <c r="F144" s="22" t="s">
        <v>328</v>
      </c>
      <c r="G144" s="16"/>
      <c r="H144" s="16" t="s">
        <v>332</v>
      </c>
      <c r="I144" s="16" t="s">
        <v>19</v>
      </c>
      <c r="J144" s="19" t="s">
        <v>20</v>
      </c>
      <c r="K144" s="19" t="s">
        <v>26</v>
      </c>
      <c r="L144" s="19" t="s">
        <v>65</v>
      </c>
      <c r="M144" s="19" t="s">
        <v>22</v>
      </c>
    </row>
    <row r="145" spans="1:13" x14ac:dyDescent="0.45">
      <c r="A145" s="16" t="s">
        <v>13</v>
      </c>
      <c r="B145" s="17">
        <v>46099</v>
      </c>
      <c r="C145" s="18" t="s">
        <v>337</v>
      </c>
      <c r="D145" s="16" t="s">
        <v>338</v>
      </c>
      <c r="E145" s="16" t="s">
        <v>241</v>
      </c>
      <c r="F145" s="22">
        <v>109</v>
      </c>
      <c r="G145" s="16"/>
      <c r="H145" s="16" t="s">
        <v>18</v>
      </c>
      <c r="I145" s="16" t="s">
        <v>19</v>
      </c>
      <c r="J145" s="19" t="s">
        <v>65</v>
      </c>
      <c r="K145" s="19" t="s">
        <v>26</v>
      </c>
      <c r="L145" s="19" t="s">
        <v>20</v>
      </c>
      <c r="M145" s="19" t="s">
        <v>22</v>
      </c>
    </row>
    <row r="146" spans="1:13" x14ac:dyDescent="0.45">
      <c r="A146" s="16" t="s">
        <v>13</v>
      </c>
      <c r="B146" s="17">
        <v>46099</v>
      </c>
      <c r="C146" s="20" t="s">
        <v>339</v>
      </c>
      <c r="D146" s="16" t="s">
        <v>340</v>
      </c>
      <c r="E146" s="16" t="s">
        <v>241</v>
      </c>
      <c r="F146" s="22">
        <v>199</v>
      </c>
      <c r="G146" s="16"/>
      <c r="H146" s="16" t="s">
        <v>18</v>
      </c>
      <c r="I146" s="16" t="s">
        <v>19</v>
      </c>
      <c r="J146" s="19" t="s">
        <v>65</v>
      </c>
      <c r="K146" s="19" t="s">
        <v>26</v>
      </c>
      <c r="L146" s="19" t="s">
        <v>20</v>
      </c>
      <c r="M146" s="19" t="s">
        <v>22</v>
      </c>
    </row>
    <row r="147" spans="1:13" x14ac:dyDescent="0.45">
      <c r="A147" s="16" t="s">
        <v>13</v>
      </c>
      <c r="B147" s="17">
        <v>46099</v>
      </c>
      <c r="C147" s="18" t="s">
        <v>341</v>
      </c>
      <c r="D147" s="16" t="s">
        <v>342</v>
      </c>
      <c r="E147" s="16" t="s">
        <v>241</v>
      </c>
      <c r="F147" s="22">
        <v>69</v>
      </c>
      <c r="G147" s="16"/>
      <c r="H147" s="16" t="s">
        <v>18</v>
      </c>
      <c r="I147" s="16" t="s">
        <v>19</v>
      </c>
      <c r="J147" s="19" t="s">
        <v>65</v>
      </c>
      <c r="K147" s="19" t="s">
        <v>26</v>
      </c>
      <c r="L147" s="19" t="s">
        <v>20</v>
      </c>
      <c r="M147" s="19" t="s">
        <v>22</v>
      </c>
    </row>
    <row r="148" spans="1:13" x14ac:dyDescent="0.45">
      <c r="A148" s="16" t="s">
        <v>13</v>
      </c>
      <c r="B148" s="17">
        <v>46099</v>
      </c>
      <c r="C148" s="20" t="s">
        <v>343</v>
      </c>
      <c r="D148" s="16" t="s">
        <v>344</v>
      </c>
      <c r="E148" s="16" t="s">
        <v>241</v>
      </c>
      <c r="F148" s="22">
        <v>79</v>
      </c>
      <c r="G148" s="16"/>
      <c r="H148" s="16" t="s">
        <v>18</v>
      </c>
      <c r="I148" s="16" t="s">
        <v>19</v>
      </c>
      <c r="J148" s="19" t="s">
        <v>65</v>
      </c>
      <c r="K148" s="19" t="s">
        <v>26</v>
      </c>
      <c r="L148" s="19" t="s">
        <v>20</v>
      </c>
      <c r="M148" s="19" t="s">
        <v>22</v>
      </c>
    </row>
    <row r="149" spans="1:13" x14ac:dyDescent="0.45">
      <c r="A149" s="16" t="s">
        <v>13</v>
      </c>
      <c r="B149" s="17">
        <v>46099</v>
      </c>
      <c r="C149" s="20" t="s">
        <v>345</v>
      </c>
      <c r="D149" s="16" t="s">
        <v>346</v>
      </c>
      <c r="E149" s="16" t="s">
        <v>16</v>
      </c>
      <c r="F149" s="22">
        <v>1599</v>
      </c>
      <c r="G149" s="16" t="s">
        <v>17</v>
      </c>
      <c r="H149" s="16" t="s">
        <v>347</v>
      </c>
      <c r="I149" s="16" t="s">
        <v>19</v>
      </c>
      <c r="J149" s="16" t="s">
        <v>20</v>
      </c>
      <c r="K149" s="19" t="s">
        <v>26</v>
      </c>
      <c r="L149" s="19" t="s">
        <v>20</v>
      </c>
      <c r="M149" s="19" t="s">
        <v>22</v>
      </c>
    </row>
    <row r="150" spans="1:13" x14ac:dyDescent="0.45">
      <c r="A150" s="16" t="s">
        <v>13</v>
      </c>
      <c r="B150" s="17">
        <v>46099</v>
      </c>
      <c r="C150" s="20" t="s">
        <v>348</v>
      </c>
      <c r="D150" s="16" t="s">
        <v>349</v>
      </c>
      <c r="E150" s="16" t="s">
        <v>16</v>
      </c>
      <c r="F150" s="22">
        <v>129</v>
      </c>
      <c r="G150" s="16" t="s">
        <v>17</v>
      </c>
      <c r="H150" s="16" t="s">
        <v>18</v>
      </c>
      <c r="I150" s="16" t="s">
        <v>19</v>
      </c>
      <c r="J150" s="16" t="s">
        <v>20</v>
      </c>
      <c r="K150" s="19" t="s">
        <v>26</v>
      </c>
      <c r="L150" s="19" t="s">
        <v>20</v>
      </c>
      <c r="M150" s="19" t="s">
        <v>22</v>
      </c>
    </row>
    <row r="151" spans="1:13" x14ac:dyDescent="0.45">
      <c r="A151" s="16" t="s">
        <v>13</v>
      </c>
      <c r="B151" s="17">
        <v>46099</v>
      </c>
      <c r="C151" s="20" t="s">
        <v>350</v>
      </c>
      <c r="D151" s="16" t="s">
        <v>351</v>
      </c>
      <c r="E151" s="16" t="s">
        <v>16</v>
      </c>
      <c r="F151" s="22">
        <v>2299</v>
      </c>
      <c r="G151" s="16" t="s">
        <v>17</v>
      </c>
      <c r="H151" s="16" t="s">
        <v>347</v>
      </c>
      <c r="I151" s="16" t="s">
        <v>19</v>
      </c>
      <c r="J151" s="16" t="s">
        <v>20</v>
      </c>
      <c r="K151" s="19" t="s">
        <v>26</v>
      </c>
      <c r="L151" s="19" t="s">
        <v>20</v>
      </c>
      <c r="M151" s="19" t="s">
        <v>22</v>
      </c>
    </row>
    <row r="152" spans="1:13" x14ac:dyDescent="0.45">
      <c r="A152" s="16" t="s">
        <v>13</v>
      </c>
      <c r="B152" s="17">
        <v>46099</v>
      </c>
      <c r="C152" s="20" t="s">
        <v>352</v>
      </c>
      <c r="D152" s="16" t="s">
        <v>353</v>
      </c>
      <c r="E152" s="16" t="s">
        <v>16</v>
      </c>
      <c r="F152" s="22">
        <v>169</v>
      </c>
      <c r="G152" s="16" t="s">
        <v>17</v>
      </c>
      <c r="H152" s="16" t="s">
        <v>18</v>
      </c>
      <c r="I152" s="16" t="s">
        <v>19</v>
      </c>
      <c r="J152" s="16" t="s">
        <v>20</v>
      </c>
      <c r="K152" s="19" t="s">
        <v>26</v>
      </c>
      <c r="L152" s="19" t="s">
        <v>20</v>
      </c>
      <c r="M152" s="19" t="s">
        <v>22</v>
      </c>
    </row>
    <row r="153" spans="1:13" x14ac:dyDescent="0.45">
      <c r="A153" s="16" t="s">
        <v>13</v>
      </c>
      <c r="B153" s="17">
        <v>46099</v>
      </c>
      <c r="C153" s="18" t="s">
        <v>354</v>
      </c>
      <c r="D153" s="16" t="s">
        <v>355</v>
      </c>
      <c r="E153" s="16" t="s">
        <v>16</v>
      </c>
      <c r="F153" s="22">
        <v>399</v>
      </c>
      <c r="G153" s="16" t="s">
        <v>17</v>
      </c>
      <c r="H153" s="16" t="s">
        <v>356</v>
      </c>
      <c r="I153" s="16" t="s">
        <v>19</v>
      </c>
      <c r="J153" s="19" t="s">
        <v>20</v>
      </c>
      <c r="K153" s="19" t="s">
        <v>26</v>
      </c>
      <c r="L153" s="19" t="s">
        <v>20</v>
      </c>
      <c r="M153" s="19" t="s">
        <v>22</v>
      </c>
    </row>
    <row r="154" spans="1:13" x14ac:dyDescent="0.45">
      <c r="A154" s="16" t="s">
        <v>13</v>
      </c>
      <c r="B154" s="17">
        <v>46099</v>
      </c>
      <c r="C154" s="18" t="s">
        <v>357</v>
      </c>
      <c r="D154" s="16" t="s">
        <v>358</v>
      </c>
      <c r="E154" s="16" t="s">
        <v>16</v>
      </c>
      <c r="F154" s="22">
        <v>399</v>
      </c>
      <c r="G154" s="16" t="s">
        <v>42</v>
      </c>
      <c r="H154" s="16" t="s">
        <v>356</v>
      </c>
      <c r="I154" s="16" t="s">
        <v>19</v>
      </c>
      <c r="J154" s="19" t="s">
        <v>20</v>
      </c>
      <c r="K154" s="19" t="s">
        <v>26</v>
      </c>
      <c r="L154" s="19" t="s">
        <v>20</v>
      </c>
      <c r="M154" s="19" t="s">
        <v>22</v>
      </c>
    </row>
    <row r="155" spans="1:13" x14ac:dyDescent="0.45">
      <c r="A155" s="16" t="s">
        <v>13</v>
      </c>
      <c r="B155" s="17">
        <v>46099</v>
      </c>
      <c r="C155" s="18" t="s">
        <v>359</v>
      </c>
      <c r="D155" s="16" t="s">
        <v>360</v>
      </c>
      <c r="E155" s="16" t="s">
        <v>64</v>
      </c>
      <c r="F155" s="22">
        <v>209</v>
      </c>
      <c r="G155" s="16" t="s">
        <v>17</v>
      </c>
      <c r="H155" s="16" t="s">
        <v>356</v>
      </c>
      <c r="I155" s="16" t="s">
        <v>19</v>
      </c>
      <c r="J155" s="19" t="s">
        <v>20</v>
      </c>
      <c r="K155" s="19" t="s">
        <v>26</v>
      </c>
      <c r="L155" s="19" t="s">
        <v>20</v>
      </c>
      <c r="M155" s="19" t="s">
        <v>22</v>
      </c>
    </row>
    <row r="156" spans="1:13" x14ac:dyDescent="0.45">
      <c r="A156" s="16" t="s">
        <v>13</v>
      </c>
      <c r="B156" s="17">
        <v>46099</v>
      </c>
      <c r="C156" s="18" t="s">
        <v>361</v>
      </c>
      <c r="D156" s="16" t="s">
        <v>362</v>
      </c>
      <c r="E156" s="16" t="s">
        <v>64</v>
      </c>
      <c r="F156" s="22">
        <v>209</v>
      </c>
      <c r="G156" s="16" t="s">
        <v>42</v>
      </c>
      <c r="H156" s="16" t="s">
        <v>356</v>
      </c>
      <c r="I156" s="16" t="s">
        <v>19</v>
      </c>
      <c r="J156" s="19" t="s">
        <v>20</v>
      </c>
      <c r="K156" s="19" t="s">
        <v>26</v>
      </c>
      <c r="L156" s="19" t="s">
        <v>20</v>
      </c>
      <c r="M156" s="19" t="s">
        <v>22</v>
      </c>
    </row>
    <row r="157" spans="1:13" x14ac:dyDescent="0.45">
      <c r="A157" s="16" t="s">
        <v>13</v>
      </c>
      <c r="B157" s="17">
        <v>46099</v>
      </c>
      <c r="C157" s="18" t="s">
        <v>363</v>
      </c>
      <c r="D157" s="16" t="s">
        <v>364</v>
      </c>
      <c r="E157" s="16" t="s">
        <v>16</v>
      </c>
      <c r="F157" s="22">
        <v>549</v>
      </c>
      <c r="G157" s="16" t="s">
        <v>42</v>
      </c>
      <c r="H157" s="16" t="s">
        <v>365</v>
      </c>
      <c r="I157" s="16" t="s">
        <v>19</v>
      </c>
      <c r="J157" s="19" t="s">
        <v>20</v>
      </c>
      <c r="K157" s="19" t="s">
        <v>366</v>
      </c>
      <c r="L157" s="19" t="s">
        <v>20</v>
      </c>
      <c r="M157" s="19" t="s">
        <v>22</v>
      </c>
    </row>
    <row r="158" spans="1:13" x14ac:dyDescent="0.45">
      <c r="A158" s="16" t="s">
        <v>13</v>
      </c>
      <c r="B158" s="17">
        <v>46099</v>
      </c>
      <c r="C158" s="18" t="s">
        <v>367</v>
      </c>
      <c r="D158" s="16" t="s">
        <v>368</v>
      </c>
      <c r="E158" s="16" t="s">
        <v>64</v>
      </c>
      <c r="F158" s="22">
        <v>249</v>
      </c>
      <c r="G158" s="16" t="s">
        <v>17</v>
      </c>
      <c r="H158" s="16" t="s">
        <v>365</v>
      </c>
      <c r="I158" s="16" t="s">
        <v>19</v>
      </c>
      <c r="J158" s="16" t="s">
        <v>20</v>
      </c>
      <c r="K158" s="19" t="s">
        <v>26</v>
      </c>
      <c r="L158" s="19" t="s">
        <v>20</v>
      </c>
      <c r="M158" s="19" t="s">
        <v>22</v>
      </c>
    </row>
    <row r="159" spans="1:13" x14ac:dyDescent="0.45">
      <c r="A159" s="16" t="s">
        <v>13</v>
      </c>
      <c r="B159" s="17">
        <v>46099</v>
      </c>
      <c r="C159" s="18" t="s">
        <v>369</v>
      </c>
      <c r="D159" s="16" t="s">
        <v>370</v>
      </c>
      <c r="E159" s="16" t="s">
        <v>64</v>
      </c>
      <c r="F159" s="22">
        <v>249</v>
      </c>
      <c r="G159" s="16" t="s">
        <v>42</v>
      </c>
      <c r="H159" s="16" t="s">
        <v>365</v>
      </c>
      <c r="I159" s="16" t="s">
        <v>19</v>
      </c>
      <c r="J159" s="19" t="s">
        <v>20</v>
      </c>
      <c r="K159" s="19" t="s">
        <v>366</v>
      </c>
      <c r="L159" s="19" t="s">
        <v>20</v>
      </c>
      <c r="M159" s="19" t="s">
        <v>22</v>
      </c>
    </row>
    <row r="160" spans="1:13" x14ac:dyDescent="0.45">
      <c r="A160" s="16" t="s">
        <v>13</v>
      </c>
      <c r="B160" s="17">
        <v>46099</v>
      </c>
      <c r="C160" s="20" t="s">
        <v>371</v>
      </c>
      <c r="D160" s="16" t="s">
        <v>372</v>
      </c>
      <c r="E160" s="16" t="s">
        <v>16</v>
      </c>
      <c r="F160" s="22">
        <v>399</v>
      </c>
      <c r="G160" s="16" t="s">
        <v>373</v>
      </c>
      <c r="H160" s="16" t="s">
        <v>374</v>
      </c>
      <c r="I160" s="16" t="s">
        <v>19</v>
      </c>
      <c r="J160" s="16" t="s">
        <v>20</v>
      </c>
      <c r="K160" s="19" t="s">
        <v>26</v>
      </c>
      <c r="L160" s="19" t="s">
        <v>20</v>
      </c>
      <c r="M160" s="19" t="s">
        <v>22</v>
      </c>
    </row>
    <row r="161" spans="1:13" x14ac:dyDescent="0.45">
      <c r="A161" s="16" t="s">
        <v>13</v>
      </c>
      <c r="B161" s="17">
        <v>46099</v>
      </c>
      <c r="C161" s="18" t="s">
        <v>375</v>
      </c>
      <c r="D161" s="16" t="s">
        <v>376</v>
      </c>
      <c r="E161" s="16" t="s">
        <v>16</v>
      </c>
      <c r="F161" s="22">
        <v>89</v>
      </c>
      <c r="G161" s="16" t="s">
        <v>17</v>
      </c>
      <c r="H161" s="16" t="s">
        <v>18</v>
      </c>
      <c r="I161" s="16" t="s">
        <v>19</v>
      </c>
      <c r="J161" s="19" t="s">
        <v>65</v>
      </c>
      <c r="K161" s="19" t="s">
        <v>26</v>
      </c>
      <c r="L161" s="19" t="s">
        <v>20</v>
      </c>
      <c r="M161" s="19" t="s">
        <v>22</v>
      </c>
    </row>
    <row r="162" spans="1:13" x14ac:dyDescent="0.45">
      <c r="A162" s="16" t="s">
        <v>13</v>
      </c>
      <c r="B162" s="17">
        <v>46099</v>
      </c>
      <c r="C162" s="18" t="s">
        <v>377</v>
      </c>
      <c r="D162" s="16" t="s">
        <v>378</v>
      </c>
      <c r="E162" s="16" t="s">
        <v>16</v>
      </c>
      <c r="F162" s="22">
        <v>89</v>
      </c>
      <c r="G162" s="16" t="s">
        <v>42</v>
      </c>
      <c r="H162" s="16" t="s">
        <v>18</v>
      </c>
      <c r="I162" s="16" t="s">
        <v>19</v>
      </c>
      <c r="J162" s="19" t="s">
        <v>65</v>
      </c>
      <c r="K162" s="19" t="s">
        <v>26</v>
      </c>
      <c r="L162" s="19" t="s">
        <v>20</v>
      </c>
      <c r="M162" s="19" t="s">
        <v>22</v>
      </c>
    </row>
    <row r="163" spans="1:13" x14ac:dyDescent="0.45">
      <c r="A163" s="16" t="s">
        <v>13</v>
      </c>
      <c r="B163" s="17">
        <v>46099</v>
      </c>
      <c r="C163" s="18" t="s">
        <v>379</v>
      </c>
      <c r="D163" s="16" t="s">
        <v>380</v>
      </c>
      <c r="E163" s="16" t="s">
        <v>241</v>
      </c>
      <c r="F163" s="22">
        <v>149</v>
      </c>
      <c r="G163" s="16"/>
      <c r="H163" s="16" t="s">
        <v>18</v>
      </c>
      <c r="I163" s="16" t="s">
        <v>19</v>
      </c>
      <c r="J163" s="19" t="s">
        <v>65</v>
      </c>
      <c r="K163" s="19" t="s">
        <v>26</v>
      </c>
      <c r="L163" s="19" t="s">
        <v>20</v>
      </c>
      <c r="M163" s="19" t="s">
        <v>22</v>
      </c>
    </row>
    <row r="164" spans="1:13" x14ac:dyDescent="0.45">
      <c r="A164" s="16" t="s">
        <v>13</v>
      </c>
      <c r="B164" s="17">
        <v>46099</v>
      </c>
      <c r="C164" s="15" t="s">
        <v>381</v>
      </c>
      <c r="D164" s="15" t="s">
        <v>382</v>
      </c>
      <c r="E164" s="16" t="s">
        <v>64</v>
      </c>
      <c r="F164" s="22">
        <v>259</v>
      </c>
      <c r="G164" s="15" t="s">
        <v>17</v>
      </c>
      <c r="H164" s="16" t="s">
        <v>356</v>
      </c>
      <c r="I164" s="16" t="s">
        <v>19</v>
      </c>
      <c r="J164" s="16" t="s">
        <v>20</v>
      </c>
      <c r="K164" s="19" t="s">
        <v>26</v>
      </c>
      <c r="L164" s="19" t="s">
        <v>20</v>
      </c>
      <c r="M164" s="19" t="s">
        <v>22</v>
      </c>
    </row>
    <row r="165" spans="1:13" x14ac:dyDescent="0.45">
      <c r="A165" s="16" t="s">
        <v>13</v>
      </c>
      <c r="B165" s="17">
        <v>46099</v>
      </c>
      <c r="C165" s="15" t="s">
        <v>383</v>
      </c>
      <c r="D165" s="15" t="s">
        <v>384</v>
      </c>
      <c r="E165" s="16" t="s">
        <v>64</v>
      </c>
      <c r="F165" s="22">
        <v>259</v>
      </c>
      <c r="G165" s="15" t="s">
        <v>42</v>
      </c>
      <c r="H165" s="16" t="s">
        <v>356</v>
      </c>
      <c r="I165" s="16" t="s">
        <v>19</v>
      </c>
      <c r="J165" s="16" t="s">
        <v>20</v>
      </c>
      <c r="K165" s="19" t="s">
        <v>26</v>
      </c>
      <c r="L165" s="19" t="s">
        <v>20</v>
      </c>
      <c r="M165" s="19" t="s">
        <v>22</v>
      </c>
    </row>
    <row r="166" spans="1:13" x14ac:dyDescent="0.45">
      <c r="A166" s="16" t="s">
        <v>13</v>
      </c>
      <c r="B166" s="17">
        <v>46099</v>
      </c>
      <c r="C166" s="18" t="s">
        <v>385</v>
      </c>
      <c r="D166" s="16" t="s">
        <v>386</v>
      </c>
      <c r="E166" s="16" t="s">
        <v>64</v>
      </c>
      <c r="F166" s="22">
        <v>89</v>
      </c>
      <c r="G166" s="16" t="s">
        <v>17</v>
      </c>
      <c r="H166" s="16" t="s">
        <v>18</v>
      </c>
      <c r="I166" s="16" t="s">
        <v>19</v>
      </c>
      <c r="J166" s="19" t="s">
        <v>65</v>
      </c>
      <c r="K166" s="19" t="s">
        <v>26</v>
      </c>
      <c r="L166" s="19" t="s">
        <v>20</v>
      </c>
      <c r="M166" s="19" t="s">
        <v>22</v>
      </c>
    </row>
    <row r="167" spans="1:13" x14ac:dyDescent="0.45">
      <c r="A167" s="16" t="s">
        <v>13</v>
      </c>
      <c r="B167" s="17">
        <v>46099</v>
      </c>
      <c r="C167" s="18" t="s">
        <v>387</v>
      </c>
      <c r="D167" s="16" t="s">
        <v>388</v>
      </c>
      <c r="E167" s="16" t="s">
        <v>64</v>
      </c>
      <c r="F167" s="22">
        <v>89</v>
      </c>
      <c r="G167" s="16" t="s">
        <v>42</v>
      </c>
      <c r="H167" s="16" t="s">
        <v>18</v>
      </c>
      <c r="I167" s="16" t="s">
        <v>19</v>
      </c>
      <c r="J167" s="19" t="s">
        <v>65</v>
      </c>
      <c r="K167" s="19" t="s">
        <v>26</v>
      </c>
      <c r="L167" s="19" t="s">
        <v>20</v>
      </c>
      <c r="M167" s="19" t="s">
        <v>22</v>
      </c>
    </row>
    <row r="168" spans="1:13" x14ac:dyDescent="0.45">
      <c r="A168" s="16" t="s">
        <v>13</v>
      </c>
      <c r="B168" s="17">
        <v>46099</v>
      </c>
      <c r="C168" s="15" t="s">
        <v>389</v>
      </c>
      <c r="D168" s="15" t="s">
        <v>390</v>
      </c>
      <c r="E168" s="16" t="s">
        <v>64</v>
      </c>
      <c r="F168" s="22">
        <v>399</v>
      </c>
      <c r="G168" s="15" t="s">
        <v>17</v>
      </c>
      <c r="H168" s="16" t="s">
        <v>391</v>
      </c>
      <c r="I168" s="16" t="s">
        <v>19</v>
      </c>
      <c r="J168" s="16" t="s">
        <v>20</v>
      </c>
      <c r="K168" s="19" t="s">
        <v>26</v>
      </c>
      <c r="L168" s="19" t="s">
        <v>20</v>
      </c>
      <c r="M168" s="19" t="s">
        <v>22</v>
      </c>
    </row>
    <row r="169" spans="1:13" x14ac:dyDescent="0.45">
      <c r="A169" s="16" t="s">
        <v>13</v>
      </c>
      <c r="B169" s="17">
        <v>46099</v>
      </c>
      <c r="C169" s="15" t="s">
        <v>392</v>
      </c>
      <c r="D169" s="15" t="s">
        <v>393</v>
      </c>
      <c r="E169" s="16" t="s">
        <v>64</v>
      </c>
      <c r="F169" s="22">
        <v>399</v>
      </c>
      <c r="G169" s="15" t="s">
        <v>42</v>
      </c>
      <c r="H169" s="16" t="s">
        <v>391</v>
      </c>
      <c r="I169" s="16" t="s">
        <v>19</v>
      </c>
      <c r="J169" s="16" t="s">
        <v>20</v>
      </c>
      <c r="K169" s="19" t="s">
        <v>26</v>
      </c>
      <c r="L169" s="19" t="s">
        <v>20</v>
      </c>
      <c r="M169" s="19" t="s">
        <v>22</v>
      </c>
    </row>
    <row r="170" spans="1:13" x14ac:dyDescent="0.45">
      <c r="A170" s="16" t="s">
        <v>13</v>
      </c>
      <c r="B170" s="17">
        <v>46099</v>
      </c>
      <c r="C170" s="18" t="s">
        <v>394</v>
      </c>
      <c r="D170" s="16" t="s">
        <v>395</v>
      </c>
      <c r="E170" s="16" t="s">
        <v>64</v>
      </c>
      <c r="F170" s="22">
        <v>149</v>
      </c>
      <c r="G170" s="16" t="s">
        <v>17</v>
      </c>
      <c r="H170" s="16" t="s">
        <v>18</v>
      </c>
      <c r="I170" s="16" t="s">
        <v>19</v>
      </c>
      <c r="J170" s="19" t="s">
        <v>65</v>
      </c>
      <c r="K170" s="19" t="s">
        <v>26</v>
      </c>
      <c r="L170" s="19" t="s">
        <v>20</v>
      </c>
      <c r="M170" s="19" t="s">
        <v>22</v>
      </c>
    </row>
    <row r="171" spans="1:13" x14ac:dyDescent="0.45">
      <c r="A171" s="16" t="s">
        <v>13</v>
      </c>
      <c r="B171" s="17">
        <v>46099</v>
      </c>
      <c r="C171" s="18" t="s">
        <v>396</v>
      </c>
      <c r="D171" s="16" t="s">
        <v>397</v>
      </c>
      <c r="E171" s="16" t="s">
        <v>64</v>
      </c>
      <c r="F171" s="22">
        <v>149</v>
      </c>
      <c r="G171" s="16" t="s">
        <v>42</v>
      </c>
      <c r="H171" s="16" t="s">
        <v>18</v>
      </c>
      <c r="I171" s="16" t="s">
        <v>19</v>
      </c>
      <c r="J171" s="19" t="s">
        <v>65</v>
      </c>
      <c r="K171" s="19" t="s">
        <v>26</v>
      </c>
      <c r="L171" s="19" t="s">
        <v>20</v>
      </c>
      <c r="M171" s="19" t="s">
        <v>22</v>
      </c>
    </row>
    <row r="172" spans="1:13" x14ac:dyDescent="0.45">
      <c r="A172" s="16" t="s">
        <v>13</v>
      </c>
      <c r="B172" s="17">
        <v>46099</v>
      </c>
      <c r="C172" s="15" t="s">
        <v>398</v>
      </c>
      <c r="D172" s="15" t="s">
        <v>399</v>
      </c>
      <c r="E172" s="16" t="s">
        <v>64</v>
      </c>
      <c r="F172" s="22">
        <v>399</v>
      </c>
      <c r="G172" s="15" t="s">
        <v>17</v>
      </c>
      <c r="H172" s="16" t="s">
        <v>365</v>
      </c>
      <c r="I172" s="16" t="s">
        <v>19</v>
      </c>
      <c r="J172" s="16" t="s">
        <v>20</v>
      </c>
      <c r="K172" s="19" t="s">
        <v>26</v>
      </c>
      <c r="L172" s="19" t="s">
        <v>20</v>
      </c>
      <c r="M172" s="19" t="s">
        <v>22</v>
      </c>
    </row>
    <row r="173" spans="1:13" x14ac:dyDescent="0.45">
      <c r="A173" s="16" t="s">
        <v>13</v>
      </c>
      <c r="B173" s="17">
        <v>46099</v>
      </c>
      <c r="C173" s="15" t="s">
        <v>400</v>
      </c>
      <c r="D173" s="15" t="s">
        <v>401</v>
      </c>
      <c r="E173" s="16" t="s">
        <v>64</v>
      </c>
      <c r="F173" s="22">
        <v>399</v>
      </c>
      <c r="G173" s="15" t="s">
        <v>42</v>
      </c>
      <c r="H173" s="16" t="s">
        <v>365</v>
      </c>
      <c r="I173" s="16" t="s">
        <v>19</v>
      </c>
      <c r="J173" s="16" t="s">
        <v>20</v>
      </c>
      <c r="K173" s="19" t="s">
        <v>26</v>
      </c>
      <c r="L173" s="19" t="s">
        <v>20</v>
      </c>
      <c r="M173" s="19" t="s">
        <v>22</v>
      </c>
    </row>
    <row r="174" spans="1:13" x14ac:dyDescent="0.45">
      <c r="A174" s="16" t="s">
        <v>13</v>
      </c>
      <c r="B174" s="17">
        <v>46099</v>
      </c>
      <c r="C174" s="18" t="s">
        <v>402</v>
      </c>
      <c r="D174" s="16" t="s">
        <v>403</v>
      </c>
      <c r="E174" s="16" t="s">
        <v>241</v>
      </c>
      <c r="F174" s="22">
        <v>149</v>
      </c>
      <c r="G174" s="16"/>
      <c r="H174" s="16" t="s">
        <v>18</v>
      </c>
      <c r="I174" s="16" t="s">
        <v>19</v>
      </c>
      <c r="J174" s="19" t="s">
        <v>65</v>
      </c>
      <c r="K174" s="19" t="s">
        <v>26</v>
      </c>
      <c r="L174" s="19" t="s">
        <v>20</v>
      </c>
      <c r="M174" s="19" t="s">
        <v>22</v>
      </c>
    </row>
    <row r="175" spans="1:13" x14ac:dyDescent="0.45">
      <c r="A175" s="16" t="s">
        <v>13</v>
      </c>
      <c r="B175" s="17">
        <v>46099</v>
      </c>
      <c r="C175" s="18" t="s">
        <v>404</v>
      </c>
      <c r="D175" s="16" t="s">
        <v>405</v>
      </c>
      <c r="E175" s="16" t="s">
        <v>64</v>
      </c>
      <c r="F175" s="22">
        <v>189</v>
      </c>
      <c r="G175" s="16" t="s">
        <v>17</v>
      </c>
      <c r="H175" s="16" t="s">
        <v>18</v>
      </c>
      <c r="I175" s="16" t="s">
        <v>19</v>
      </c>
      <c r="J175" s="19" t="s">
        <v>65</v>
      </c>
      <c r="K175" s="19" t="s">
        <v>26</v>
      </c>
      <c r="L175" s="19" t="s">
        <v>20</v>
      </c>
      <c r="M175" s="19" t="s">
        <v>22</v>
      </c>
    </row>
    <row r="176" spans="1:13" x14ac:dyDescent="0.45">
      <c r="A176" s="16" t="s">
        <v>13</v>
      </c>
      <c r="B176" s="17">
        <v>46099</v>
      </c>
      <c r="C176" s="18" t="s">
        <v>406</v>
      </c>
      <c r="D176" s="16" t="s">
        <v>407</v>
      </c>
      <c r="E176" s="16" t="s">
        <v>64</v>
      </c>
      <c r="F176" s="22">
        <v>189</v>
      </c>
      <c r="G176" s="16" t="s">
        <v>42</v>
      </c>
      <c r="H176" s="16" t="s">
        <v>18</v>
      </c>
      <c r="I176" s="16" t="s">
        <v>19</v>
      </c>
      <c r="J176" s="19" t="s">
        <v>65</v>
      </c>
      <c r="K176" s="19" t="s">
        <v>26</v>
      </c>
      <c r="L176" s="19" t="s">
        <v>20</v>
      </c>
      <c r="M176" s="19" t="s">
        <v>22</v>
      </c>
    </row>
    <row r="177" spans="1:13" x14ac:dyDescent="0.45">
      <c r="A177" s="16" t="s">
        <v>13</v>
      </c>
      <c r="B177" s="17">
        <v>46099</v>
      </c>
      <c r="C177" s="15" t="s">
        <v>408</v>
      </c>
      <c r="D177" s="15" t="s">
        <v>409</v>
      </c>
      <c r="E177" s="16" t="s">
        <v>64</v>
      </c>
      <c r="F177" s="22">
        <v>499</v>
      </c>
      <c r="G177" s="15" t="s">
        <v>17</v>
      </c>
      <c r="H177" s="16" t="s">
        <v>356</v>
      </c>
      <c r="I177" s="16" t="s">
        <v>19</v>
      </c>
      <c r="J177" s="16" t="s">
        <v>20</v>
      </c>
      <c r="K177" s="19" t="s">
        <v>26</v>
      </c>
      <c r="L177" s="19" t="s">
        <v>20</v>
      </c>
      <c r="M177" s="19" t="s">
        <v>22</v>
      </c>
    </row>
    <row r="178" spans="1:13" x14ac:dyDescent="0.45">
      <c r="A178" s="16" t="s">
        <v>13</v>
      </c>
      <c r="B178" s="17">
        <v>46099</v>
      </c>
      <c r="C178" s="15" t="s">
        <v>410</v>
      </c>
      <c r="D178" s="15" t="s">
        <v>411</v>
      </c>
      <c r="E178" s="16" t="s">
        <v>64</v>
      </c>
      <c r="F178" s="22">
        <v>499</v>
      </c>
      <c r="G178" s="15" t="s">
        <v>42</v>
      </c>
      <c r="H178" s="16" t="s">
        <v>356</v>
      </c>
      <c r="I178" s="16" t="s">
        <v>19</v>
      </c>
      <c r="J178" s="16" t="s">
        <v>20</v>
      </c>
      <c r="K178" s="19" t="s">
        <v>26</v>
      </c>
      <c r="L178" s="19" t="s">
        <v>20</v>
      </c>
      <c r="M178" s="19" t="s">
        <v>22</v>
      </c>
    </row>
    <row r="179" spans="1:13" x14ac:dyDescent="0.45">
      <c r="A179" s="16" t="s">
        <v>13</v>
      </c>
      <c r="B179" s="17">
        <v>46099</v>
      </c>
      <c r="C179" s="18" t="s">
        <v>412</v>
      </c>
      <c r="D179" s="16" t="s">
        <v>413</v>
      </c>
      <c r="E179" s="16" t="s">
        <v>64</v>
      </c>
      <c r="F179" s="22">
        <v>89</v>
      </c>
      <c r="G179" s="16" t="s">
        <v>17</v>
      </c>
      <c r="H179" s="16" t="s">
        <v>18</v>
      </c>
      <c r="I179" s="16" t="s">
        <v>19</v>
      </c>
      <c r="J179" s="19" t="s">
        <v>65</v>
      </c>
      <c r="K179" s="19" t="s">
        <v>26</v>
      </c>
      <c r="L179" s="19" t="s">
        <v>20</v>
      </c>
      <c r="M179" s="19" t="s">
        <v>22</v>
      </c>
    </row>
    <row r="180" spans="1:13" x14ac:dyDescent="0.45">
      <c r="A180" s="16" t="s">
        <v>13</v>
      </c>
      <c r="B180" s="17">
        <v>46099</v>
      </c>
      <c r="C180" s="18" t="s">
        <v>414</v>
      </c>
      <c r="D180" s="16" t="s">
        <v>415</v>
      </c>
      <c r="E180" s="16" t="s">
        <v>64</v>
      </c>
      <c r="F180" s="22">
        <v>89</v>
      </c>
      <c r="G180" s="16" t="s">
        <v>42</v>
      </c>
      <c r="H180" s="16" t="s">
        <v>18</v>
      </c>
      <c r="I180" s="16" t="s">
        <v>19</v>
      </c>
      <c r="J180" s="19" t="s">
        <v>65</v>
      </c>
      <c r="K180" s="19" t="s">
        <v>26</v>
      </c>
      <c r="L180" s="19" t="s">
        <v>20</v>
      </c>
      <c r="M180" s="19" t="s">
        <v>22</v>
      </c>
    </row>
    <row r="181" spans="1:13" x14ac:dyDescent="0.45">
      <c r="A181" s="16" t="s">
        <v>13</v>
      </c>
      <c r="B181" s="17">
        <v>46099</v>
      </c>
      <c r="C181" s="18" t="s">
        <v>416</v>
      </c>
      <c r="D181" s="16" t="s">
        <v>417</v>
      </c>
      <c r="E181" s="16" t="s">
        <v>64</v>
      </c>
      <c r="F181" s="22">
        <v>189</v>
      </c>
      <c r="G181" s="16" t="s">
        <v>17</v>
      </c>
      <c r="H181" s="16" t="s">
        <v>18</v>
      </c>
      <c r="I181" s="16" t="s">
        <v>19</v>
      </c>
      <c r="J181" s="19" t="s">
        <v>65</v>
      </c>
      <c r="K181" s="19" t="s">
        <v>26</v>
      </c>
      <c r="L181" s="19" t="s">
        <v>20</v>
      </c>
      <c r="M181" s="19" t="s">
        <v>22</v>
      </c>
    </row>
    <row r="182" spans="1:13" x14ac:dyDescent="0.45">
      <c r="A182" s="16" t="s">
        <v>13</v>
      </c>
      <c r="B182" s="17">
        <v>46099</v>
      </c>
      <c r="C182" s="18" t="s">
        <v>418</v>
      </c>
      <c r="D182" s="16" t="s">
        <v>419</v>
      </c>
      <c r="E182" s="16" t="s">
        <v>64</v>
      </c>
      <c r="F182" s="22">
        <v>189</v>
      </c>
      <c r="G182" s="16" t="s">
        <v>42</v>
      </c>
      <c r="H182" s="16" t="s">
        <v>18</v>
      </c>
      <c r="I182" s="16" t="s">
        <v>19</v>
      </c>
      <c r="J182" s="19" t="s">
        <v>65</v>
      </c>
      <c r="K182" s="19" t="s">
        <v>26</v>
      </c>
      <c r="L182" s="19" t="s">
        <v>20</v>
      </c>
      <c r="M182" s="19" t="s">
        <v>22</v>
      </c>
    </row>
    <row r="183" spans="1:13" x14ac:dyDescent="0.45">
      <c r="A183" s="16" t="s">
        <v>13</v>
      </c>
      <c r="B183" s="17">
        <v>46099</v>
      </c>
      <c r="C183" s="15" t="s">
        <v>420</v>
      </c>
      <c r="D183" s="15" t="s">
        <v>421</v>
      </c>
      <c r="E183" s="16" t="s">
        <v>64</v>
      </c>
      <c r="F183" s="22">
        <v>549</v>
      </c>
      <c r="G183" s="15" t="s">
        <v>17</v>
      </c>
      <c r="H183" s="16" t="s">
        <v>365</v>
      </c>
      <c r="I183" s="16" t="s">
        <v>19</v>
      </c>
      <c r="J183" s="16" t="s">
        <v>20</v>
      </c>
      <c r="K183" s="19" t="s">
        <v>26</v>
      </c>
      <c r="L183" s="19" t="s">
        <v>20</v>
      </c>
      <c r="M183" s="19" t="s">
        <v>22</v>
      </c>
    </row>
    <row r="184" spans="1:13" x14ac:dyDescent="0.45">
      <c r="A184" s="16" t="s">
        <v>13</v>
      </c>
      <c r="B184" s="17">
        <v>46099</v>
      </c>
      <c r="C184" s="15" t="s">
        <v>422</v>
      </c>
      <c r="D184" s="15" t="s">
        <v>423</v>
      </c>
      <c r="E184" s="16" t="s">
        <v>64</v>
      </c>
      <c r="F184" s="22">
        <v>549</v>
      </c>
      <c r="G184" s="15" t="s">
        <v>42</v>
      </c>
      <c r="H184" s="16" t="s">
        <v>365</v>
      </c>
      <c r="I184" s="16" t="s">
        <v>19</v>
      </c>
      <c r="J184" s="16" t="s">
        <v>20</v>
      </c>
      <c r="K184" s="19" t="s">
        <v>26</v>
      </c>
      <c r="L184" s="19" t="s">
        <v>20</v>
      </c>
      <c r="M184" s="19" t="s">
        <v>22</v>
      </c>
    </row>
    <row r="185" spans="1:13" x14ac:dyDescent="0.45">
      <c r="A185" s="16" t="s">
        <v>13</v>
      </c>
      <c r="B185" s="17">
        <v>46099</v>
      </c>
      <c r="C185" s="20" t="s">
        <v>424</v>
      </c>
      <c r="D185" s="16" t="s">
        <v>425</v>
      </c>
      <c r="E185" s="16" t="s">
        <v>16</v>
      </c>
      <c r="F185" s="22">
        <v>499</v>
      </c>
      <c r="G185" s="16"/>
      <c r="H185" s="16" t="s">
        <v>426</v>
      </c>
      <c r="I185" s="16" t="s">
        <v>19</v>
      </c>
      <c r="J185" s="19" t="s">
        <v>20</v>
      </c>
      <c r="K185" s="19" t="s">
        <v>26</v>
      </c>
      <c r="L185" s="19" t="s">
        <v>20</v>
      </c>
      <c r="M185" s="19" t="s">
        <v>22</v>
      </c>
    </row>
    <row r="186" spans="1:13" x14ac:dyDescent="0.45">
      <c r="A186" s="16" t="s">
        <v>13</v>
      </c>
      <c r="B186" s="17">
        <v>46099</v>
      </c>
      <c r="C186" s="20" t="s">
        <v>427</v>
      </c>
      <c r="D186" s="16" t="s">
        <v>428</v>
      </c>
      <c r="E186" s="16" t="s">
        <v>16</v>
      </c>
      <c r="F186" s="22">
        <v>899</v>
      </c>
      <c r="G186" s="16"/>
      <c r="H186" s="16" t="s">
        <v>426</v>
      </c>
      <c r="I186" s="16" t="s">
        <v>19</v>
      </c>
      <c r="J186" s="19" t="s">
        <v>20</v>
      </c>
      <c r="K186" s="19" t="s">
        <v>26</v>
      </c>
      <c r="L186" s="19" t="s">
        <v>20</v>
      </c>
      <c r="M186" s="19" t="s">
        <v>22</v>
      </c>
    </row>
    <row r="187" spans="1:13" x14ac:dyDescent="0.45">
      <c r="A187" s="16" t="s">
        <v>13</v>
      </c>
      <c r="B187" s="17">
        <v>46099</v>
      </c>
      <c r="C187" s="20" t="s">
        <v>429</v>
      </c>
      <c r="D187" s="16" t="s">
        <v>430</v>
      </c>
      <c r="E187" s="16" t="s">
        <v>16</v>
      </c>
      <c r="F187" s="22">
        <v>849</v>
      </c>
      <c r="G187" s="16"/>
      <c r="H187" s="16" t="s">
        <v>426</v>
      </c>
      <c r="I187" s="16" t="s">
        <v>19</v>
      </c>
      <c r="J187" s="19" t="s">
        <v>20</v>
      </c>
      <c r="K187" s="19" t="s">
        <v>26</v>
      </c>
      <c r="L187" s="19" t="s">
        <v>20</v>
      </c>
      <c r="M187" s="19" t="s">
        <v>22</v>
      </c>
    </row>
    <row r="188" spans="1:13" x14ac:dyDescent="0.45">
      <c r="A188" s="16" t="s">
        <v>325</v>
      </c>
      <c r="B188" s="17">
        <v>46099</v>
      </c>
      <c r="C188" s="20" t="s">
        <v>431</v>
      </c>
      <c r="D188" s="16" t="s">
        <v>432</v>
      </c>
      <c r="E188" s="16" t="s">
        <v>16</v>
      </c>
      <c r="F188" s="22" t="s">
        <v>328</v>
      </c>
      <c r="G188" s="16"/>
      <c r="H188" s="16" t="s">
        <v>332</v>
      </c>
      <c r="I188" s="16" t="s">
        <v>19</v>
      </c>
      <c r="J188" s="19" t="s">
        <v>20</v>
      </c>
      <c r="K188" s="19" t="s">
        <v>26</v>
      </c>
      <c r="L188" s="19" t="s">
        <v>65</v>
      </c>
      <c r="M188" s="19" t="s">
        <v>22</v>
      </c>
    </row>
    <row r="189" spans="1:13" x14ac:dyDescent="0.45">
      <c r="A189" s="16" t="s">
        <v>325</v>
      </c>
      <c r="B189" s="17">
        <v>46099</v>
      </c>
      <c r="C189" s="18" t="s">
        <v>433</v>
      </c>
      <c r="D189" s="16" t="s">
        <v>434</v>
      </c>
      <c r="E189" s="16" t="s">
        <v>16</v>
      </c>
      <c r="F189" s="22" t="s">
        <v>328</v>
      </c>
      <c r="G189" s="16" t="s">
        <v>17</v>
      </c>
      <c r="H189" s="16" t="s">
        <v>329</v>
      </c>
      <c r="I189" s="16" t="s">
        <v>19</v>
      </c>
      <c r="J189" s="19" t="s">
        <v>65</v>
      </c>
      <c r="K189" s="19" t="s">
        <v>26</v>
      </c>
      <c r="L189" s="19" t="s">
        <v>65</v>
      </c>
      <c r="M189" s="19" t="s">
        <v>22</v>
      </c>
    </row>
    <row r="190" spans="1:13" x14ac:dyDescent="0.45">
      <c r="A190" s="16" t="s">
        <v>325</v>
      </c>
      <c r="B190" s="17">
        <v>46099</v>
      </c>
      <c r="C190" s="18" t="s">
        <v>435</v>
      </c>
      <c r="D190" s="16" t="s">
        <v>436</v>
      </c>
      <c r="E190" s="16" t="s">
        <v>16</v>
      </c>
      <c r="F190" s="22" t="s">
        <v>328</v>
      </c>
      <c r="G190" s="16" t="s">
        <v>17</v>
      </c>
      <c r="H190" s="16" t="s">
        <v>329</v>
      </c>
      <c r="I190" s="16" t="s">
        <v>19</v>
      </c>
      <c r="J190" s="19" t="s">
        <v>65</v>
      </c>
      <c r="K190" s="19" t="s">
        <v>26</v>
      </c>
      <c r="L190" s="19" t="s">
        <v>65</v>
      </c>
      <c r="M190" s="19" t="s">
        <v>22</v>
      </c>
    </row>
    <row r="191" spans="1:13" x14ac:dyDescent="0.45">
      <c r="A191" s="16" t="s">
        <v>325</v>
      </c>
      <c r="B191" s="17">
        <v>46099</v>
      </c>
      <c r="C191" s="18" t="s">
        <v>437</v>
      </c>
      <c r="D191" s="16" t="s">
        <v>438</v>
      </c>
      <c r="E191" s="16" t="s">
        <v>16</v>
      </c>
      <c r="F191" s="22" t="s">
        <v>328</v>
      </c>
      <c r="G191" s="16" t="s">
        <v>17</v>
      </c>
      <c r="H191" s="16" t="s">
        <v>329</v>
      </c>
      <c r="I191" s="16" t="s">
        <v>19</v>
      </c>
      <c r="J191" s="19" t="s">
        <v>65</v>
      </c>
      <c r="K191" s="19" t="s">
        <v>26</v>
      </c>
      <c r="L191" s="19" t="s">
        <v>65</v>
      </c>
      <c r="M191" s="19" t="s">
        <v>22</v>
      </c>
    </row>
    <row r="192" spans="1:13" x14ac:dyDescent="0.45">
      <c r="A192" s="16" t="s">
        <v>325</v>
      </c>
      <c r="B192" s="17">
        <v>46099</v>
      </c>
      <c r="C192" s="20" t="s">
        <v>439</v>
      </c>
      <c r="D192" s="16" t="s">
        <v>440</v>
      </c>
      <c r="E192" s="16" t="s">
        <v>16</v>
      </c>
      <c r="F192" s="22" t="s">
        <v>328</v>
      </c>
      <c r="G192" s="16"/>
      <c r="H192" s="16" t="s">
        <v>332</v>
      </c>
      <c r="I192" s="16" t="s">
        <v>19</v>
      </c>
      <c r="J192" s="19" t="s">
        <v>20</v>
      </c>
      <c r="K192" s="19" t="s">
        <v>26</v>
      </c>
      <c r="L192" s="19" t="s">
        <v>65</v>
      </c>
      <c r="M192" s="19" t="s">
        <v>22</v>
      </c>
    </row>
    <row r="193" spans="1:13" x14ac:dyDescent="0.45">
      <c r="A193" s="16" t="s">
        <v>325</v>
      </c>
      <c r="B193" s="17">
        <v>46099</v>
      </c>
      <c r="C193" s="20" t="s">
        <v>441</v>
      </c>
      <c r="D193" s="16" t="s">
        <v>442</v>
      </c>
      <c r="E193" s="16" t="s">
        <v>16</v>
      </c>
      <c r="F193" s="22" t="s">
        <v>328</v>
      </c>
      <c r="G193" s="16"/>
      <c r="H193" s="16" t="s">
        <v>332</v>
      </c>
      <c r="I193" s="16" t="s">
        <v>19</v>
      </c>
      <c r="J193" s="19" t="s">
        <v>20</v>
      </c>
      <c r="K193" s="19" t="s">
        <v>26</v>
      </c>
      <c r="L193" s="19" t="s">
        <v>65</v>
      </c>
      <c r="M193" s="19" t="s">
        <v>22</v>
      </c>
    </row>
    <row r="194" spans="1:13" x14ac:dyDescent="0.45">
      <c r="A194" s="16" t="s">
        <v>325</v>
      </c>
      <c r="B194" s="17">
        <v>46099</v>
      </c>
      <c r="C194" s="18" t="s">
        <v>443</v>
      </c>
      <c r="D194" s="16" t="s">
        <v>444</v>
      </c>
      <c r="E194" s="16" t="s">
        <v>16</v>
      </c>
      <c r="F194" s="22" t="s">
        <v>328</v>
      </c>
      <c r="G194" s="16" t="s">
        <v>17</v>
      </c>
      <c r="H194" s="16" t="s">
        <v>329</v>
      </c>
      <c r="I194" s="16" t="s">
        <v>19</v>
      </c>
      <c r="J194" s="19" t="s">
        <v>65</v>
      </c>
      <c r="K194" s="19" t="s">
        <v>26</v>
      </c>
      <c r="L194" s="19" t="s">
        <v>65</v>
      </c>
      <c r="M194" s="19" t="s">
        <v>22</v>
      </c>
    </row>
    <row r="195" spans="1:13" x14ac:dyDescent="0.45">
      <c r="A195" s="16" t="s">
        <v>325</v>
      </c>
      <c r="B195" s="17">
        <v>46099</v>
      </c>
      <c r="C195" s="18" t="s">
        <v>445</v>
      </c>
      <c r="D195" s="16" t="s">
        <v>446</v>
      </c>
      <c r="E195" s="16" t="s">
        <v>16</v>
      </c>
      <c r="F195" s="22" t="s">
        <v>328</v>
      </c>
      <c r="G195" s="16" t="s">
        <v>17</v>
      </c>
      <c r="H195" s="16" t="s">
        <v>329</v>
      </c>
      <c r="I195" s="16" t="s">
        <v>19</v>
      </c>
      <c r="J195" s="19" t="s">
        <v>65</v>
      </c>
      <c r="K195" s="19" t="s">
        <v>26</v>
      </c>
      <c r="L195" s="19" t="s">
        <v>65</v>
      </c>
      <c r="M195" s="19" t="s">
        <v>22</v>
      </c>
    </row>
    <row r="196" spans="1:13" x14ac:dyDescent="0.45">
      <c r="A196" s="16" t="s">
        <v>13</v>
      </c>
      <c r="B196" s="17">
        <v>46099</v>
      </c>
      <c r="C196" s="18" t="s">
        <v>447</v>
      </c>
      <c r="D196" s="16" t="s">
        <v>448</v>
      </c>
      <c r="E196" s="16" t="s">
        <v>16</v>
      </c>
      <c r="F196" s="22">
        <v>999</v>
      </c>
      <c r="G196" s="16" t="s">
        <v>17</v>
      </c>
      <c r="H196" s="16" t="s">
        <v>35</v>
      </c>
      <c r="I196" s="16" t="s">
        <v>19</v>
      </c>
      <c r="J196" s="19" t="s">
        <v>20</v>
      </c>
      <c r="K196" s="19" t="s">
        <v>26</v>
      </c>
      <c r="L196" s="19" t="s">
        <v>20</v>
      </c>
      <c r="M196" s="19" t="s">
        <v>22</v>
      </c>
    </row>
    <row r="197" spans="1:13" x14ac:dyDescent="0.45">
      <c r="A197" s="16" t="s">
        <v>13</v>
      </c>
      <c r="B197" s="17">
        <v>46099</v>
      </c>
      <c r="C197" s="18" t="s">
        <v>449</v>
      </c>
      <c r="D197" s="16" t="s">
        <v>450</v>
      </c>
      <c r="E197" s="16" t="s">
        <v>16</v>
      </c>
      <c r="F197" s="22">
        <v>999</v>
      </c>
      <c r="G197" s="16" t="s">
        <v>42</v>
      </c>
      <c r="H197" s="16" t="s">
        <v>35</v>
      </c>
      <c r="I197" s="16" t="s">
        <v>19</v>
      </c>
      <c r="J197" s="19" t="s">
        <v>20</v>
      </c>
      <c r="K197" s="19" t="s">
        <v>26</v>
      </c>
      <c r="L197" s="19" t="s">
        <v>20</v>
      </c>
      <c r="M197" s="19" t="s">
        <v>22</v>
      </c>
    </row>
    <row r="198" spans="1:13" x14ac:dyDescent="0.45">
      <c r="A198" s="16" t="s">
        <v>13</v>
      </c>
      <c r="B198" s="17">
        <v>46099</v>
      </c>
      <c r="C198" s="20" t="s">
        <v>451</v>
      </c>
      <c r="D198" s="16" t="s">
        <v>452</v>
      </c>
      <c r="E198" s="16" t="s">
        <v>16</v>
      </c>
      <c r="F198" s="22">
        <v>849</v>
      </c>
      <c r="G198" s="16"/>
      <c r="H198" s="16" t="s">
        <v>155</v>
      </c>
      <c r="I198" s="16" t="s">
        <v>19</v>
      </c>
      <c r="J198" s="19" t="s">
        <v>20</v>
      </c>
      <c r="K198" s="19" t="s">
        <v>21</v>
      </c>
      <c r="L198" s="19" t="s">
        <v>20</v>
      </c>
      <c r="M198" s="19" t="s">
        <v>22</v>
      </c>
    </row>
    <row r="199" spans="1:13" x14ac:dyDescent="0.45">
      <c r="A199" s="16" t="s">
        <v>13</v>
      </c>
      <c r="B199" s="17">
        <v>46099</v>
      </c>
      <c r="C199" s="20" t="s">
        <v>453</v>
      </c>
      <c r="D199" s="16" t="s">
        <v>454</v>
      </c>
      <c r="E199" s="16" t="s">
        <v>16</v>
      </c>
      <c r="F199" s="22">
        <v>299</v>
      </c>
      <c r="G199" s="16"/>
      <c r="H199" s="16" t="s">
        <v>155</v>
      </c>
      <c r="I199" s="16" t="s">
        <v>19</v>
      </c>
      <c r="J199" s="19" t="s">
        <v>65</v>
      </c>
      <c r="K199" s="19" t="s">
        <v>145</v>
      </c>
      <c r="L199" s="19" t="s">
        <v>20</v>
      </c>
      <c r="M199" s="19" t="s">
        <v>22</v>
      </c>
    </row>
    <row r="200" spans="1:13" x14ac:dyDescent="0.45">
      <c r="A200" s="16" t="s">
        <v>13</v>
      </c>
      <c r="B200" s="17">
        <v>46099</v>
      </c>
      <c r="C200" s="20" t="s">
        <v>455</v>
      </c>
      <c r="D200" s="16" t="s">
        <v>456</v>
      </c>
      <c r="E200" s="16" t="s">
        <v>16</v>
      </c>
      <c r="F200" s="22">
        <v>4499</v>
      </c>
      <c r="G200" s="16" t="s">
        <v>17</v>
      </c>
      <c r="H200" s="16" t="s">
        <v>457</v>
      </c>
      <c r="I200" s="16" t="s">
        <v>19</v>
      </c>
      <c r="J200" s="19" t="s">
        <v>20</v>
      </c>
      <c r="K200" s="19" t="s">
        <v>26</v>
      </c>
      <c r="L200" s="19" t="s">
        <v>20</v>
      </c>
      <c r="M200" s="19" t="s">
        <v>22</v>
      </c>
    </row>
    <row r="201" spans="1:13" x14ac:dyDescent="0.45">
      <c r="A201" s="16" t="s">
        <v>13</v>
      </c>
      <c r="B201" s="17">
        <v>46099</v>
      </c>
      <c r="C201" s="20" t="s">
        <v>458</v>
      </c>
      <c r="D201" s="16" t="s">
        <v>459</v>
      </c>
      <c r="E201" s="16" t="s">
        <v>16</v>
      </c>
      <c r="F201" s="22">
        <v>4499</v>
      </c>
      <c r="G201" s="16" t="s">
        <v>42</v>
      </c>
      <c r="H201" s="16" t="s">
        <v>457</v>
      </c>
      <c r="I201" s="16" t="s">
        <v>19</v>
      </c>
      <c r="J201" s="19" t="s">
        <v>20</v>
      </c>
      <c r="K201" s="19" t="s">
        <v>26</v>
      </c>
      <c r="L201" s="19" t="s">
        <v>20</v>
      </c>
      <c r="M201" s="19" t="s">
        <v>22</v>
      </c>
    </row>
    <row r="202" spans="1:13" x14ac:dyDescent="0.45">
      <c r="A202" s="16" t="s">
        <v>13</v>
      </c>
      <c r="B202" s="17">
        <v>46099</v>
      </c>
      <c r="C202" s="18" t="s">
        <v>460</v>
      </c>
      <c r="D202" s="16" t="s">
        <v>461</v>
      </c>
      <c r="E202" s="16" t="s">
        <v>16</v>
      </c>
      <c r="F202" s="22">
        <v>999</v>
      </c>
      <c r="G202" s="16" t="s">
        <v>17</v>
      </c>
      <c r="H202" s="16" t="s">
        <v>462</v>
      </c>
      <c r="I202" s="16" t="s">
        <v>19</v>
      </c>
      <c r="J202" s="19" t="s">
        <v>20</v>
      </c>
      <c r="K202" s="19" t="s">
        <v>26</v>
      </c>
      <c r="L202" s="19" t="s">
        <v>20</v>
      </c>
      <c r="M202" s="19" t="s">
        <v>22</v>
      </c>
    </row>
    <row r="203" spans="1:13" x14ac:dyDescent="0.45">
      <c r="A203" s="16" t="s">
        <v>13</v>
      </c>
      <c r="B203" s="17">
        <v>46099</v>
      </c>
      <c r="C203" s="18" t="s">
        <v>463</v>
      </c>
      <c r="D203" s="16" t="s">
        <v>464</v>
      </c>
      <c r="E203" s="16" t="s">
        <v>16</v>
      </c>
      <c r="F203" s="22">
        <v>999</v>
      </c>
      <c r="G203" s="16" t="s">
        <v>42</v>
      </c>
      <c r="H203" s="16" t="s">
        <v>462</v>
      </c>
      <c r="I203" s="16" t="s">
        <v>19</v>
      </c>
      <c r="J203" s="19" t="s">
        <v>20</v>
      </c>
      <c r="K203" s="19" t="s">
        <v>26</v>
      </c>
      <c r="L203" s="19" t="s">
        <v>20</v>
      </c>
      <c r="M203" s="19" t="s">
        <v>22</v>
      </c>
    </row>
    <row r="204" spans="1:13" x14ac:dyDescent="0.45">
      <c r="A204" s="16" t="s">
        <v>13</v>
      </c>
      <c r="B204" s="17">
        <v>46099</v>
      </c>
      <c r="C204" s="18" t="s">
        <v>465</v>
      </c>
      <c r="D204" s="16" t="s">
        <v>466</v>
      </c>
      <c r="E204" s="16" t="s">
        <v>16</v>
      </c>
      <c r="F204" s="22">
        <v>1549</v>
      </c>
      <c r="G204" s="16" t="s">
        <v>17</v>
      </c>
      <c r="H204" s="16" t="s">
        <v>462</v>
      </c>
      <c r="I204" s="16" t="s">
        <v>19</v>
      </c>
      <c r="J204" s="19" t="s">
        <v>20</v>
      </c>
      <c r="K204" s="19" t="s">
        <v>26</v>
      </c>
      <c r="L204" s="19" t="s">
        <v>20</v>
      </c>
      <c r="M204" s="19" t="s">
        <v>22</v>
      </c>
    </row>
    <row r="205" spans="1:13" x14ac:dyDescent="0.45">
      <c r="A205" s="16" t="s">
        <v>13</v>
      </c>
      <c r="B205" s="17">
        <v>46099</v>
      </c>
      <c r="C205" s="18" t="s">
        <v>467</v>
      </c>
      <c r="D205" s="16" t="s">
        <v>468</v>
      </c>
      <c r="E205" s="16" t="s">
        <v>16</v>
      </c>
      <c r="F205" s="22">
        <v>1549</v>
      </c>
      <c r="G205" s="16" t="s">
        <v>42</v>
      </c>
      <c r="H205" s="16" t="s">
        <v>462</v>
      </c>
      <c r="I205" s="16" t="s">
        <v>19</v>
      </c>
      <c r="J205" s="19" t="s">
        <v>20</v>
      </c>
      <c r="K205" s="19" t="s">
        <v>26</v>
      </c>
      <c r="L205" s="19" t="s">
        <v>20</v>
      </c>
      <c r="M205" s="19" t="s">
        <v>22</v>
      </c>
    </row>
    <row r="206" spans="1:13" x14ac:dyDescent="0.45">
      <c r="A206" s="16" t="s">
        <v>13</v>
      </c>
      <c r="B206" s="17">
        <v>46099</v>
      </c>
      <c r="C206" s="18" t="s">
        <v>469</v>
      </c>
      <c r="D206" s="16" t="s">
        <v>470</v>
      </c>
      <c r="E206" s="16" t="s">
        <v>64</v>
      </c>
      <c r="F206" s="22">
        <v>89</v>
      </c>
      <c r="G206" s="16"/>
      <c r="H206" s="16" t="s">
        <v>18</v>
      </c>
      <c r="I206" s="16" t="s">
        <v>19</v>
      </c>
      <c r="J206" s="19" t="s">
        <v>65</v>
      </c>
      <c r="K206" s="19" t="s">
        <v>145</v>
      </c>
      <c r="L206" s="19" t="s">
        <v>20</v>
      </c>
      <c r="M206" s="19" t="s">
        <v>22</v>
      </c>
    </row>
    <row r="207" spans="1:13" x14ac:dyDescent="0.45">
      <c r="A207" s="16" t="s">
        <v>13</v>
      </c>
      <c r="B207" s="17">
        <v>46099</v>
      </c>
      <c r="C207" s="20" t="s">
        <v>471</v>
      </c>
      <c r="D207" s="16" t="s">
        <v>472</v>
      </c>
      <c r="E207" s="16" t="s">
        <v>16</v>
      </c>
      <c r="F207" s="22">
        <v>99</v>
      </c>
      <c r="G207" s="16" t="s">
        <v>17</v>
      </c>
      <c r="H207" s="16" t="s">
        <v>18</v>
      </c>
      <c r="I207" s="16" t="s">
        <v>19</v>
      </c>
      <c r="J207" s="19" t="s">
        <v>20</v>
      </c>
      <c r="K207" s="19" t="s">
        <v>26</v>
      </c>
      <c r="L207" s="19" t="s">
        <v>20</v>
      </c>
      <c r="M207" s="19" t="s">
        <v>22</v>
      </c>
    </row>
    <row r="208" spans="1:13" x14ac:dyDescent="0.45">
      <c r="A208" s="16" t="s">
        <v>13</v>
      </c>
      <c r="B208" s="17">
        <v>46099</v>
      </c>
      <c r="C208" s="20" t="s">
        <v>473</v>
      </c>
      <c r="D208" s="16" t="s">
        <v>474</v>
      </c>
      <c r="E208" s="16" t="s">
        <v>16</v>
      </c>
      <c r="F208" s="22">
        <v>99</v>
      </c>
      <c r="G208" s="16" t="s">
        <v>42</v>
      </c>
      <c r="H208" s="16" t="s">
        <v>18</v>
      </c>
      <c r="I208" s="16" t="s">
        <v>19</v>
      </c>
      <c r="J208" s="19" t="s">
        <v>20</v>
      </c>
      <c r="K208" s="19" t="s">
        <v>26</v>
      </c>
      <c r="L208" s="19" t="s">
        <v>20</v>
      </c>
      <c r="M208" s="19" t="s">
        <v>22</v>
      </c>
    </row>
    <row r="209" spans="1:13" x14ac:dyDescent="0.45">
      <c r="A209" s="16" t="s">
        <v>13</v>
      </c>
      <c r="B209" s="17">
        <v>46099</v>
      </c>
      <c r="C209" s="18" t="s">
        <v>475</v>
      </c>
      <c r="D209" s="16" t="s">
        <v>476</v>
      </c>
      <c r="E209" s="16" t="s">
        <v>16</v>
      </c>
      <c r="F209" s="22">
        <v>199</v>
      </c>
      <c r="G209" s="16"/>
      <c r="H209" s="16" t="s">
        <v>187</v>
      </c>
      <c r="I209" s="16" t="s">
        <v>19</v>
      </c>
      <c r="J209" s="19" t="s">
        <v>20</v>
      </c>
      <c r="K209" s="19" t="s">
        <v>26</v>
      </c>
      <c r="L209" s="19" t="s">
        <v>20</v>
      </c>
      <c r="M209" s="19" t="s">
        <v>22</v>
      </c>
    </row>
    <row r="210" spans="1:13" x14ac:dyDescent="0.45">
      <c r="A210" s="16" t="s">
        <v>13</v>
      </c>
      <c r="B210" s="17">
        <v>46099</v>
      </c>
      <c r="C210" s="18" t="s">
        <v>477</v>
      </c>
      <c r="D210" s="16" t="s">
        <v>478</v>
      </c>
      <c r="E210" s="16" t="s">
        <v>16</v>
      </c>
      <c r="F210" s="22">
        <v>649</v>
      </c>
      <c r="G210" s="16"/>
      <c r="H210" s="16" t="s">
        <v>187</v>
      </c>
      <c r="I210" s="16" t="s">
        <v>19</v>
      </c>
      <c r="J210" s="19" t="s">
        <v>20</v>
      </c>
      <c r="K210" s="19" t="s">
        <v>26</v>
      </c>
      <c r="L210" s="19" t="s">
        <v>20</v>
      </c>
      <c r="M210" s="19" t="s">
        <v>22</v>
      </c>
    </row>
    <row r="211" spans="1:13" x14ac:dyDescent="0.45">
      <c r="A211" s="16" t="s">
        <v>13</v>
      </c>
      <c r="B211" s="17">
        <v>46099</v>
      </c>
      <c r="C211" s="20" t="s">
        <v>479</v>
      </c>
      <c r="D211" s="16" t="s">
        <v>480</v>
      </c>
      <c r="E211" s="16" t="s">
        <v>16</v>
      </c>
      <c r="F211" s="22">
        <v>2499</v>
      </c>
      <c r="G211" s="16"/>
      <c r="H211" s="16" t="s">
        <v>481</v>
      </c>
      <c r="I211" s="16" t="s">
        <v>19</v>
      </c>
      <c r="J211" s="19" t="s">
        <v>20</v>
      </c>
      <c r="K211" s="19" t="s">
        <v>26</v>
      </c>
      <c r="L211" s="19" t="s">
        <v>20</v>
      </c>
      <c r="M211" s="19" t="s">
        <v>22</v>
      </c>
    </row>
    <row r="212" spans="1:13" x14ac:dyDescent="0.45">
      <c r="A212" s="16" t="s">
        <v>13</v>
      </c>
      <c r="B212" s="17">
        <v>46099</v>
      </c>
      <c r="C212" s="20" t="s">
        <v>482</v>
      </c>
      <c r="D212" s="16" t="s">
        <v>483</v>
      </c>
      <c r="E212" s="16" t="s">
        <v>16</v>
      </c>
      <c r="F212" s="22">
        <v>2999</v>
      </c>
      <c r="G212" s="16"/>
      <c r="H212" s="16" t="s">
        <v>481</v>
      </c>
      <c r="I212" s="16" t="s">
        <v>19</v>
      </c>
      <c r="J212" s="19" t="s">
        <v>20</v>
      </c>
      <c r="K212" s="19" t="s">
        <v>26</v>
      </c>
      <c r="L212" s="19" t="s">
        <v>20</v>
      </c>
      <c r="M212" s="19" t="s">
        <v>22</v>
      </c>
    </row>
    <row r="213" spans="1:13" x14ac:dyDescent="0.45">
      <c r="A213" s="16" t="s">
        <v>13</v>
      </c>
      <c r="B213" s="17">
        <v>46099</v>
      </c>
      <c r="C213" s="18" t="s">
        <v>484</v>
      </c>
      <c r="D213" s="16" t="s">
        <v>485</v>
      </c>
      <c r="E213" s="16" t="s">
        <v>16</v>
      </c>
      <c r="F213" s="22">
        <v>3499</v>
      </c>
      <c r="G213" s="16" t="s">
        <v>17</v>
      </c>
      <c r="H213" s="16" t="s">
        <v>481</v>
      </c>
      <c r="I213" s="16" t="s">
        <v>19</v>
      </c>
      <c r="J213" s="19" t="s">
        <v>20</v>
      </c>
      <c r="K213" s="19" t="s">
        <v>486</v>
      </c>
      <c r="L213" s="19" t="s">
        <v>20</v>
      </c>
      <c r="M213" s="19" t="s">
        <v>22</v>
      </c>
    </row>
    <row r="214" spans="1:13" x14ac:dyDescent="0.45">
      <c r="A214" s="16" t="s">
        <v>13</v>
      </c>
      <c r="B214" s="17">
        <v>46099</v>
      </c>
      <c r="C214" s="18" t="s">
        <v>487</v>
      </c>
      <c r="D214" s="16" t="s">
        <v>488</v>
      </c>
      <c r="E214" s="16" t="s">
        <v>16</v>
      </c>
      <c r="F214" s="22">
        <v>3999</v>
      </c>
      <c r="G214" s="16" t="s">
        <v>17</v>
      </c>
      <c r="H214" s="16" t="s">
        <v>481</v>
      </c>
      <c r="I214" s="16" t="s">
        <v>19</v>
      </c>
      <c r="J214" s="19" t="s">
        <v>20</v>
      </c>
      <c r="K214" s="19" t="s">
        <v>486</v>
      </c>
      <c r="L214" s="19" t="s">
        <v>20</v>
      </c>
      <c r="M214" s="19" t="s">
        <v>22</v>
      </c>
    </row>
    <row r="215" spans="1:13" x14ac:dyDescent="0.45">
      <c r="A215" s="16" t="s">
        <v>13</v>
      </c>
      <c r="B215" s="17">
        <v>46099</v>
      </c>
      <c r="C215" s="18" t="s">
        <v>489</v>
      </c>
      <c r="D215" s="16" t="s">
        <v>490</v>
      </c>
      <c r="E215" s="16" t="s">
        <v>16</v>
      </c>
      <c r="F215" s="22">
        <v>4499</v>
      </c>
      <c r="G215" s="16" t="s">
        <v>17</v>
      </c>
      <c r="H215" s="16" t="s">
        <v>481</v>
      </c>
      <c r="I215" s="16" t="s">
        <v>19</v>
      </c>
      <c r="J215" s="19" t="s">
        <v>20</v>
      </c>
      <c r="K215" s="19" t="s">
        <v>486</v>
      </c>
      <c r="L215" s="19" t="s">
        <v>20</v>
      </c>
      <c r="M215" s="19" t="s">
        <v>22</v>
      </c>
    </row>
    <row r="216" spans="1:13" x14ac:dyDescent="0.45">
      <c r="A216" s="16" t="s">
        <v>13</v>
      </c>
      <c r="B216" s="17">
        <v>46099</v>
      </c>
      <c r="C216" s="20" t="s">
        <v>491</v>
      </c>
      <c r="D216" s="16" t="s">
        <v>492</v>
      </c>
      <c r="E216" s="16" t="s">
        <v>16</v>
      </c>
      <c r="F216" s="22">
        <v>1999</v>
      </c>
      <c r="G216" s="16"/>
      <c r="H216" s="16" t="s">
        <v>493</v>
      </c>
      <c r="I216" s="16" t="s">
        <v>19</v>
      </c>
      <c r="J216" s="19" t="s">
        <v>20</v>
      </c>
      <c r="K216" s="19" t="s">
        <v>26</v>
      </c>
      <c r="L216" s="19" t="s">
        <v>20</v>
      </c>
      <c r="M216" s="19" t="s">
        <v>22</v>
      </c>
    </row>
    <row r="217" spans="1:13" x14ac:dyDescent="0.45">
      <c r="A217" s="16" t="s">
        <v>13</v>
      </c>
      <c r="B217" s="17">
        <v>46099</v>
      </c>
      <c r="C217" s="20" t="s">
        <v>494</v>
      </c>
      <c r="D217" s="16" t="s">
        <v>495</v>
      </c>
      <c r="E217" s="16" t="s">
        <v>16</v>
      </c>
      <c r="F217" s="22">
        <v>1349</v>
      </c>
      <c r="G217" s="16"/>
      <c r="H217" s="16" t="s">
        <v>493</v>
      </c>
      <c r="I217" s="16" t="s">
        <v>19</v>
      </c>
      <c r="J217" s="19" t="s">
        <v>20</v>
      </c>
      <c r="K217" s="19" t="s">
        <v>496</v>
      </c>
      <c r="L217" s="19" t="s">
        <v>20</v>
      </c>
      <c r="M217" s="19" t="s">
        <v>22</v>
      </c>
    </row>
    <row r="218" spans="1:13" x14ac:dyDescent="0.45">
      <c r="A218" s="16" t="s">
        <v>13</v>
      </c>
      <c r="B218" s="17">
        <v>46099</v>
      </c>
      <c r="C218" s="20" t="s">
        <v>497</v>
      </c>
      <c r="D218" s="16" t="s">
        <v>498</v>
      </c>
      <c r="E218" s="16" t="s">
        <v>16</v>
      </c>
      <c r="F218" s="22">
        <v>2499</v>
      </c>
      <c r="G218" s="16"/>
      <c r="H218" s="16" t="s">
        <v>481</v>
      </c>
      <c r="I218" s="16" t="s">
        <v>19</v>
      </c>
      <c r="J218" s="19" t="s">
        <v>20</v>
      </c>
      <c r="K218" s="19" t="s">
        <v>26</v>
      </c>
      <c r="L218" s="19" t="s">
        <v>20</v>
      </c>
      <c r="M218" s="19" t="s">
        <v>22</v>
      </c>
    </row>
    <row r="219" spans="1:13" x14ac:dyDescent="0.45">
      <c r="A219" s="16" t="s">
        <v>13</v>
      </c>
      <c r="B219" s="17">
        <v>46099</v>
      </c>
      <c r="C219" s="20" t="s">
        <v>499</v>
      </c>
      <c r="D219" s="16" t="s">
        <v>500</v>
      </c>
      <c r="E219" s="16" t="s">
        <v>16</v>
      </c>
      <c r="F219" s="22">
        <v>2999</v>
      </c>
      <c r="G219" s="16"/>
      <c r="H219" s="16" t="s">
        <v>481</v>
      </c>
      <c r="I219" s="16" t="s">
        <v>19</v>
      </c>
      <c r="J219" s="19" t="s">
        <v>20</v>
      </c>
      <c r="K219" s="19" t="s">
        <v>26</v>
      </c>
      <c r="L219" s="19" t="s">
        <v>20</v>
      </c>
      <c r="M219" s="19" t="s">
        <v>22</v>
      </c>
    </row>
    <row r="220" spans="1:13" x14ac:dyDescent="0.45">
      <c r="A220" s="16" t="s">
        <v>13</v>
      </c>
      <c r="B220" s="17">
        <v>46099</v>
      </c>
      <c r="C220" s="20" t="s">
        <v>501</v>
      </c>
      <c r="D220" s="16" t="s">
        <v>502</v>
      </c>
      <c r="E220" s="16" t="s">
        <v>16</v>
      </c>
      <c r="F220" s="22">
        <v>2199</v>
      </c>
      <c r="G220" s="16"/>
      <c r="H220" s="16" t="s">
        <v>493</v>
      </c>
      <c r="I220" s="16" t="s">
        <v>19</v>
      </c>
      <c r="J220" s="19" t="s">
        <v>20</v>
      </c>
      <c r="K220" s="19" t="s">
        <v>496</v>
      </c>
      <c r="L220" s="19" t="s">
        <v>20</v>
      </c>
      <c r="M220" s="19" t="s">
        <v>22</v>
      </c>
    </row>
    <row r="221" spans="1:13" x14ac:dyDescent="0.45">
      <c r="A221" s="16" t="s">
        <v>13</v>
      </c>
      <c r="B221" s="17">
        <v>46099</v>
      </c>
      <c r="C221" s="20" t="s">
        <v>503</v>
      </c>
      <c r="D221" s="16" t="s">
        <v>504</v>
      </c>
      <c r="E221" s="16" t="s">
        <v>16</v>
      </c>
      <c r="F221" s="22">
        <v>129</v>
      </c>
      <c r="G221" s="16"/>
      <c r="H221" s="16" t="s">
        <v>18</v>
      </c>
      <c r="I221" s="16" t="s">
        <v>19</v>
      </c>
      <c r="J221" s="19" t="s">
        <v>65</v>
      </c>
      <c r="K221" s="19" t="s">
        <v>145</v>
      </c>
      <c r="L221" s="19" t="s">
        <v>20</v>
      </c>
      <c r="M221" s="19" t="s">
        <v>22</v>
      </c>
    </row>
    <row r="222" spans="1:13" x14ac:dyDescent="0.45">
      <c r="A222" s="16" t="s">
        <v>325</v>
      </c>
      <c r="B222" s="17">
        <v>46099</v>
      </c>
      <c r="C222" s="18" t="s">
        <v>505</v>
      </c>
      <c r="D222" s="16" t="s">
        <v>506</v>
      </c>
      <c r="E222" s="16" t="s">
        <v>16</v>
      </c>
      <c r="F222" s="22" t="s">
        <v>328</v>
      </c>
      <c r="G222" s="16" t="s">
        <v>17</v>
      </c>
      <c r="H222" s="16" t="s">
        <v>329</v>
      </c>
      <c r="I222" s="16" t="s">
        <v>19</v>
      </c>
      <c r="J222" s="19" t="s">
        <v>65</v>
      </c>
      <c r="K222" s="19" t="s">
        <v>26</v>
      </c>
      <c r="L222" s="19" t="s">
        <v>65</v>
      </c>
      <c r="M222" s="19" t="s">
        <v>22</v>
      </c>
    </row>
    <row r="223" spans="1:13" x14ac:dyDescent="0.45">
      <c r="A223" s="16" t="s">
        <v>325</v>
      </c>
      <c r="B223" s="17">
        <v>46099</v>
      </c>
      <c r="C223" s="18" t="s">
        <v>507</v>
      </c>
      <c r="D223" s="16" t="s">
        <v>508</v>
      </c>
      <c r="E223" s="16" t="s">
        <v>16</v>
      </c>
      <c r="F223" s="22" t="s">
        <v>328</v>
      </c>
      <c r="G223" s="16" t="s">
        <v>17</v>
      </c>
      <c r="H223" s="16" t="s">
        <v>329</v>
      </c>
      <c r="I223" s="16" t="s">
        <v>19</v>
      </c>
      <c r="J223" s="19" t="s">
        <v>65</v>
      </c>
      <c r="K223" s="19" t="s">
        <v>26</v>
      </c>
      <c r="L223" s="19" t="s">
        <v>65</v>
      </c>
      <c r="M223" s="19" t="s">
        <v>22</v>
      </c>
    </row>
    <row r="224" spans="1:13" x14ac:dyDescent="0.45">
      <c r="A224" s="16" t="s">
        <v>325</v>
      </c>
      <c r="B224" s="17">
        <v>46099</v>
      </c>
      <c r="C224" s="18" t="s">
        <v>509</v>
      </c>
      <c r="D224" s="16" t="s">
        <v>510</v>
      </c>
      <c r="E224" s="16" t="s">
        <v>16</v>
      </c>
      <c r="F224" s="22" t="s">
        <v>328</v>
      </c>
      <c r="G224" s="16" t="s">
        <v>17</v>
      </c>
      <c r="H224" s="16" t="s">
        <v>329</v>
      </c>
      <c r="I224" s="16" t="s">
        <v>19</v>
      </c>
      <c r="J224" s="19" t="s">
        <v>20</v>
      </c>
      <c r="K224" s="19" t="s">
        <v>26</v>
      </c>
      <c r="L224" s="19" t="s">
        <v>65</v>
      </c>
      <c r="M224" s="19" t="s">
        <v>22</v>
      </c>
    </row>
    <row r="225" spans="1:13" x14ac:dyDescent="0.45">
      <c r="A225" s="16" t="s">
        <v>325</v>
      </c>
      <c r="B225" s="17">
        <v>46099</v>
      </c>
      <c r="C225" s="18" t="s">
        <v>511</v>
      </c>
      <c r="D225" s="16" t="s">
        <v>512</v>
      </c>
      <c r="E225" s="16" t="s">
        <v>16</v>
      </c>
      <c r="F225" s="22" t="s">
        <v>328</v>
      </c>
      <c r="G225" s="16" t="s">
        <v>42</v>
      </c>
      <c r="H225" s="16" t="s">
        <v>329</v>
      </c>
      <c r="I225" s="16" t="s">
        <v>19</v>
      </c>
      <c r="J225" s="19" t="s">
        <v>20</v>
      </c>
      <c r="K225" s="19" t="s">
        <v>26</v>
      </c>
      <c r="L225" s="19" t="s">
        <v>65</v>
      </c>
      <c r="M225" s="19" t="s">
        <v>22</v>
      </c>
    </row>
    <row r="226" spans="1:13" x14ac:dyDescent="0.45">
      <c r="A226" s="16" t="s">
        <v>325</v>
      </c>
      <c r="B226" s="17">
        <v>46099</v>
      </c>
      <c r="C226" s="18" t="s">
        <v>513</v>
      </c>
      <c r="D226" s="16" t="s">
        <v>514</v>
      </c>
      <c r="E226" s="16" t="s">
        <v>16</v>
      </c>
      <c r="F226" s="22" t="s">
        <v>328</v>
      </c>
      <c r="G226" s="16"/>
      <c r="H226" s="16" t="s">
        <v>329</v>
      </c>
      <c r="I226" s="16" t="s">
        <v>19</v>
      </c>
      <c r="J226" s="19" t="s">
        <v>20</v>
      </c>
      <c r="K226" s="19" t="s">
        <v>26</v>
      </c>
      <c r="L226" s="19" t="s">
        <v>65</v>
      </c>
      <c r="M226" s="19" t="s">
        <v>22</v>
      </c>
    </row>
    <row r="227" spans="1:13" x14ac:dyDescent="0.45">
      <c r="A227" s="16" t="s">
        <v>325</v>
      </c>
      <c r="B227" s="17">
        <v>46099</v>
      </c>
      <c r="C227" s="18" t="s">
        <v>515</v>
      </c>
      <c r="D227" s="16" t="s">
        <v>516</v>
      </c>
      <c r="E227" s="16" t="s">
        <v>16</v>
      </c>
      <c r="F227" s="22" t="s">
        <v>328</v>
      </c>
      <c r="G227" s="16"/>
      <c r="H227" s="16" t="s">
        <v>329</v>
      </c>
      <c r="I227" s="16" t="s">
        <v>19</v>
      </c>
      <c r="J227" s="19" t="s">
        <v>20</v>
      </c>
      <c r="K227" s="19" t="s">
        <v>26</v>
      </c>
      <c r="L227" s="19" t="s">
        <v>65</v>
      </c>
      <c r="M227" s="19" t="s">
        <v>22</v>
      </c>
    </row>
    <row r="228" spans="1:13" x14ac:dyDescent="0.45">
      <c r="A228" s="16" t="s">
        <v>325</v>
      </c>
      <c r="B228" s="17">
        <v>46099</v>
      </c>
      <c r="C228" s="18" t="s">
        <v>517</v>
      </c>
      <c r="D228" s="16" t="s">
        <v>518</v>
      </c>
      <c r="E228" s="16" t="s">
        <v>16</v>
      </c>
      <c r="F228" s="22" t="s">
        <v>328</v>
      </c>
      <c r="G228" s="16"/>
      <c r="H228" s="16" t="s">
        <v>329</v>
      </c>
      <c r="I228" s="16" t="s">
        <v>19</v>
      </c>
      <c r="J228" s="19" t="s">
        <v>20</v>
      </c>
      <c r="K228" s="19" t="s">
        <v>26</v>
      </c>
      <c r="L228" s="19" t="s">
        <v>65</v>
      </c>
      <c r="M228" s="19" t="s">
        <v>22</v>
      </c>
    </row>
    <row r="229" spans="1:13" x14ac:dyDescent="0.45">
      <c r="A229" s="16" t="s">
        <v>325</v>
      </c>
      <c r="B229" s="17">
        <v>46099</v>
      </c>
      <c r="C229" s="20" t="s">
        <v>519</v>
      </c>
      <c r="D229" s="16" t="s">
        <v>520</v>
      </c>
      <c r="E229" s="16" t="s">
        <v>16</v>
      </c>
      <c r="F229" s="22" t="s">
        <v>328</v>
      </c>
      <c r="G229" s="16" t="s">
        <v>17</v>
      </c>
      <c r="H229" s="16" t="s">
        <v>332</v>
      </c>
      <c r="I229" s="16" t="s">
        <v>19</v>
      </c>
      <c r="J229" s="19" t="s">
        <v>20</v>
      </c>
      <c r="K229" s="19" t="s">
        <v>496</v>
      </c>
      <c r="L229" s="19" t="s">
        <v>65</v>
      </c>
      <c r="M229" s="19" t="s">
        <v>22</v>
      </c>
    </row>
    <row r="230" spans="1:13" x14ac:dyDescent="0.45">
      <c r="A230" s="16" t="s">
        <v>13</v>
      </c>
      <c r="B230" s="17">
        <v>46099</v>
      </c>
      <c r="C230" s="20" t="s">
        <v>521</v>
      </c>
      <c r="D230" s="16" t="s">
        <v>522</v>
      </c>
      <c r="E230" s="16" t="s">
        <v>16</v>
      </c>
      <c r="F230" s="22">
        <v>39</v>
      </c>
      <c r="G230" s="16" t="s">
        <v>42</v>
      </c>
      <c r="H230" s="16" t="s">
        <v>18</v>
      </c>
      <c r="I230" s="16" t="s">
        <v>19</v>
      </c>
      <c r="J230" s="19" t="s">
        <v>65</v>
      </c>
      <c r="K230" s="19" t="s">
        <v>145</v>
      </c>
      <c r="L230" s="19" t="s">
        <v>20</v>
      </c>
      <c r="M230" s="19" t="s">
        <v>22</v>
      </c>
    </row>
    <row r="231" spans="1:13" x14ac:dyDescent="0.45">
      <c r="A231" s="16" t="s">
        <v>13</v>
      </c>
      <c r="B231" s="17">
        <v>46099</v>
      </c>
      <c r="C231" s="20" t="s">
        <v>523</v>
      </c>
      <c r="D231" s="16" t="s">
        <v>524</v>
      </c>
      <c r="E231" s="16" t="s">
        <v>16</v>
      </c>
      <c r="F231" s="22">
        <v>39</v>
      </c>
      <c r="G231" s="16" t="s">
        <v>42</v>
      </c>
      <c r="H231" s="16" t="s">
        <v>18</v>
      </c>
      <c r="I231" s="16" t="s">
        <v>19</v>
      </c>
      <c r="J231" s="19" t="s">
        <v>65</v>
      </c>
      <c r="K231" s="19" t="s">
        <v>145</v>
      </c>
      <c r="L231" s="19" t="s">
        <v>20</v>
      </c>
      <c r="M231" s="19" t="s">
        <v>22</v>
      </c>
    </row>
    <row r="232" spans="1:13" x14ac:dyDescent="0.45">
      <c r="A232" s="16" t="s">
        <v>13</v>
      </c>
      <c r="B232" s="17">
        <v>46099</v>
      </c>
      <c r="C232" s="18" t="s">
        <v>525</v>
      </c>
      <c r="D232" s="16" t="s">
        <v>526</v>
      </c>
      <c r="E232" s="16" t="s">
        <v>16</v>
      </c>
      <c r="F232" s="22">
        <v>2999</v>
      </c>
      <c r="G232" s="16" t="s">
        <v>17</v>
      </c>
      <c r="H232" s="16" t="s">
        <v>18</v>
      </c>
      <c r="I232" s="16" t="s">
        <v>19</v>
      </c>
      <c r="J232" s="19" t="s">
        <v>20</v>
      </c>
      <c r="K232" s="19" t="s">
        <v>145</v>
      </c>
      <c r="L232" s="19" t="s">
        <v>20</v>
      </c>
      <c r="M232" s="19" t="s">
        <v>22</v>
      </c>
    </row>
    <row r="233" spans="1:13" x14ac:dyDescent="0.45">
      <c r="A233" s="16" t="s">
        <v>13</v>
      </c>
      <c r="B233" s="17">
        <v>46099</v>
      </c>
      <c r="C233" s="18" t="s">
        <v>527</v>
      </c>
      <c r="D233" s="16" t="s">
        <v>528</v>
      </c>
      <c r="E233" s="16" t="s">
        <v>16</v>
      </c>
      <c r="F233" s="22">
        <v>499</v>
      </c>
      <c r="G233" s="16" t="s">
        <v>17</v>
      </c>
      <c r="H233" s="16" t="s">
        <v>18</v>
      </c>
      <c r="I233" s="16" t="s">
        <v>19</v>
      </c>
      <c r="J233" s="19" t="s">
        <v>20</v>
      </c>
      <c r="K233" s="19" t="s">
        <v>145</v>
      </c>
      <c r="L233" s="19" t="s">
        <v>20</v>
      </c>
      <c r="M233" s="19" t="s">
        <v>22</v>
      </c>
    </row>
    <row r="234" spans="1:13" x14ac:dyDescent="0.45">
      <c r="A234" s="16" t="s">
        <v>13</v>
      </c>
      <c r="B234" s="17">
        <v>46099</v>
      </c>
      <c r="C234" s="18" t="s">
        <v>529</v>
      </c>
      <c r="D234" s="16" t="s">
        <v>530</v>
      </c>
      <c r="E234" s="16" t="s">
        <v>16</v>
      </c>
      <c r="F234" s="22">
        <v>649</v>
      </c>
      <c r="G234" s="16" t="s">
        <v>17</v>
      </c>
      <c r="H234" s="16" t="s">
        <v>18</v>
      </c>
      <c r="I234" s="16" t="s">
        <v>19</v>
      </c>
      <c r="J234" s="19" t="s">
        <v>20</v>
      </c>
      <c r="K234" s="19" t="s">
        <v>145</v>
      </c>
      <c r="L234" s="19" t="s">
        <v>20</v>
      </c>
      <c r="M234" s="19" t="s">
        <v>22</v>
      </c>
    </row>
    <row r="235" spans="1:13" x14ac:dyDescent="0.45">
      <c r="A235" s="16" t="s">
        <v>13</v>
      </c>
      <c r="B235" s="17">
        <v>46099</v>
      </c>
      <c r="C235" s="18" t="s">
        <v>531</v>
      </c>
      <c r="D235" s="16" t="s">
        <v>532</v>
      </c>
      <c r="E235" s="16" t="s">
        <v>16</v>
      </c>
      <c r="F235" s="22">
        <v>109</v>
      </c>
      <c r="G235" s="16"/>
      <c r="H235" s="16" t="s">
        <v>18</v>
      </c>
      <c r="I235" s="16" t="s">
        <v>19</v>
      </c>
      <c r="J235" s="19" t="s">
        <v>65</v>
      </c>
      <c r="K235" s="19" t="s">
        <v>145</v>
      </c>
      <c r="L235" s="19" t="s">
        <v>20</v>
      </c>
      <c r="M235" s="19" t="s">
        <v>22</v>
      </c>
    </row>
    <row r="236" spans="1:13" x14ac:dyDescent="0.45">
      <c r="A236" s="16" t="s">
        <v>13</v>
      </c>
      <c r="B236" s="17">
        <v>46099</v>
      </c>
      <c r="C236" s="18" t="s">
        <v>533</v>
      </c>
      <c r="D236" s="16" t="s">
        <v>534</v>
      </c>
      <c r="E236" s="16" t="s">
        <v>16</v>
      </c>
      <c r="F236" s="22">
        <v>99</v>
      </c>
      <c r="G236" s="16" t="s">
        <v>17</v>
      </c>
      <c r="H236" s="16" t="s">
        <v>18</v>
      </c>
      <c r="I236" s="16" t="s">
        <v>19</v>
      </c>
      <c r="J236" s="19" t="s">
        <v>20</v>
      </c>
      <c r="K236" s="19" t="s">
        <v>145</v>
      </c>
      <c r="L236" s="19" t="s">
        <v>20</v>
      </c>
      <c r="M236" s="19" t="s">
        <v>22</v>
      </c>
    </row>
    <row r="237" spans="1:13" x14ac:dyDescent="0.45">
      <c r="A237" s="16" t="s">
        <v>13</v>
      </c>
      <c r="B237" s="17">
        <v>46099</v>
      </c>
      <c r="C237" s="18" t="s">
        <v>535</v>
      </c>
      <c r="D237" s="16" t="s">
        <v>536</v>
      </c>
      <c r="E237" s="16" t="s">
        <v>16</v>
      </c>
      <c r="F237" s="22">
        <v>4999</v>
      </c>
      <c r="G237" s="16" t="s">
        <v>17</v>
      </c>
      <c r="H237" s="16" t="s">
        <v>537</v>
      </c>
      <c r="I237" s="16" t="s">
        <v>19</v>
      </c>
      <c r="J237" s="19" t="s">
        <v>20</v>
      </c>
      <c r="K237" s="19" t="s">
        <v>26</v>
      </c>
      <c r="L237" s="19" t="s">
        <v>20</v>
      </c>
      <c r="M237" s="19" t="s">
        <v>22</v>
      </c>
    </row>
    <row r="238" spans="1:13" x14ac:dyDescent="0.45">
      <c r="A238" s="16" t="s">
        <v>13</v>
      </c>
      <c r="B238" s="17">
        <v>46099</v>
      </c>
      <c r="C238" s="18" t="s">
        <v>538</v>
      </c>
      <c r="D238" s="16" t="s">
        <v>539</v>
      </c>
      <c r="E238" s="16" t="s">
        <v>16</v>
      </c>
      <c r="F238" s="22">
        <v>4999</v>
      </c>
      <c r="G238" s="16" t="s">
        <v>17</v>
      </c>
      <c r="H238" s="16" t="s">
        <v>537</v>
      </c>
      <c r="I238" s="16" t="s">
        <v>19</v>
      </c>
      <c r="J238" s="19" t="s">
        <v>20</v>
      </c>
      <c r="K238" s="19" t="s">
        <v>26</v>
      </c>
      <c r="L238" s="19" t="s">
        <v>20</v>
      </c>
      <c r="M238" s="19" t="s">
        <v>22</v>
      </c>
    </row>
    <row r="239" spans="1:13" x14ac:dyDescent="0.45">
      <c r="A239" s="16" t="s">
        <v>13</v>
      </c>
      <c r="B239" s="17">
        <v>46099</v>
      </c>
      <c r="C239" s="18" t="s">
        <v>540</v>
      </c>
      <c r="D239" s="16" t="s">
        <v>541</v>
      </c>
      <c r="E239" s="16" t="s">
        <v>16</v>
      </c>
      <c r="F239" s="22">
        <v>119</v>
      </c>
      <c r="G239" s="16" t="s">
        <v>17</v>
      </c>
      <c r="H239" s="16" t="s">
        <v>18</v>
      </c>
      <c r="I239" s="16" t="s">
        <v>19</v>
      </c>
      <c r="J239" s="19" t="s">
        <v>20</v>
      </c>
      <c r="K239" s="19" t="s">
        <v>26</v>
      </c>
      <c r="L239" s="19" t="s">
        <v>20</v>
      </c>
      <c r="M239" s="19" t="s">
        <v>22</v>
      </c>
    </row>
    <row r="240" spans="1:13" x14ac:dyDescent="0.45">
      <c r="A240" s="16" t="s">
        <v>13</v>
      </c>
      <c r="B240" s="17">
        <v>46099</v>
      </c>
      <c r="C240" s="18" t="s">
        <v>542</v>
      </c>
      <c r="D240" s="16" t="s">
        <v>543</v>
      </c>
      <c r="E240" s="16" t="s">
        <v>16</v>
      </c>
      <c r="F240" s="22">
        <v>4999</v>
      </c>
      <c r="G240" s="16" t="s">
        <v>17</v>
      </c>
      <c r="H240" s="16" t="s">
        <v>537</v>
      </c>
      <c r="I240" s="16" t="s">
        <v>19</v>
      </c>
      <c r="J240" s="19" t="s">
        <v>20</v>
      </c>
      <c r="K240" s="19" t="s">
        <v>26</v>
      </c>
      <c r="L240" s="19" t="s">
        <v>20</v>
      </c>
      <c r="M240" s="19" t="s">
        <v>22</v>
      </c>
    </row>
    <row r="241" spans="1:13" x14ac:dyDescent="0.45">
      <c r="A241" s="16" t="s">
        <v>13</v>
      </c>
      <c r="B241" s="17">
        <v>46099</v>
      </c>
      <c r="C241" s="18" t="s">
        <v>544</v>
      </c>
      <c r="D241" s="16" t="s">
        <v>545</v>
      </c>
      <c r="E241" s="16" t="s">
        <v>16</v>
      </c>
      <c r="F241" s="22">
        <v>119</v>
      </c>
      <c r="G241" s="16" t="s">
        <v>17</v>
      </c>
      <c r="H241" s="16" t="s">
        <v>18</v>
      </c>
      <c r="I241" s="16" t="s">
        <v>19</v>
      </c>
      <c r="J241" s="19" t="s">
        <v>20</v>
      </c>
      <c r="K241" s="19" t="s">
        <v>26</v>
      </c>
      <c r="L241" s="19" t="s">
        <v>20</v>
      </c>
      <c r="M241" s="19" t="s">
        <v>22</v>
      </c>
    </row>
    <row r="242" spans="1:13" x14ac:dyDescent="0.45">
      <c r="A242" s="16" t="s">
        <v>13</v>
      </c>
      <c r="B242" s="17">
        <v>46099</v>
      </c>
      <c r="C242" s="18" t="s">
        <v>546</v>
      </c>
      <c r="D242" s="16" t="s">
        <v>547</v>
      </c>
      <c r="E242" s="16" t="s">
        <v>16</v>
      </c>
      <c r="F242" s="22">
        <v>3499</v>
      </c>
      <c r="G242" s="16" t="s">
        <v>17</v>
      </c>
      <c r="H242" s="16" t="s">
        <v>35</v>
      </c>
      <c r="I242" s="16" t="s">
        <v>19</v>
      </c>
      <c r="J242" s="19" t="s">
        <v>20</v>
      </c>
      <c r="K242" s="19" t="s">
        <v>26</v>
      </c>
      <c r="L242" s="19" t="s">
        <v>20</v>
      </c>
      <c r="M242" s="19" t="s">
        <v>22</v>
      </c>
    </row>
    <row r="243" spans="1:13" x14ac:dyDescent="0.45">
      <c r="A243" s="16" t="s">
        <v>13</v>
      </c>
      <c r="B243" s="17">
        <v>46099</v>
      </c>
      <c r="C243" s="18" t="s">
        <v>548</v>
      </c>
      <c r="D243" s="16" t="s">
        <v>549</v>
      </c>
      <c r="E243" s="16" t="s">
        <v>16</v>
      </c>
      <c r="F243" s="22">
        <v>129</v>
      </c>
      <c r="G243" s="16" t="s">
        <v>17</v>
      </c>
      <c r="H243" s="16" t="s">
        <v>18</v>
      </c>
      <c r="I243" s="16" t="s">
        <v>19</v>
      </c>
      <c r="J243" s="19" t="s">
        <v>20</v>
      </c>
      <c r="K243" s="19" t="s">
        <v>26</v>
      </c>
      <c r="L243" s="19" t="s">
        <v>20</v>
      </c>
      <c r="M243" s="19" t="s">
        <v>22</v>
      </c>
    </row>
    <row r="244" spans="1:13" x14ac:dyDescent="0.45">
      <c r="A244" s="16" t="s">
        <v>13</v>
      </c>
      <c r="B244" s="17">
        <v>46099</v>
      </c>
      <c r="C244" s="18" t="s">
        <v>550</v>
      </c>
      <c r="D244" s="16" t="s">
        <v>551</v>
      </c>
      <c r="E244" s="16" t="s">
        <v>16</v>
      </c>
      <c r="F244" s="22">
        <v>239</v>
      </c>
      <c r="G244" s="16" t="s">
        <v>17</v>
      </c>
      <c r="H244" s="16" t="s">
        <v>18</v>
      </c>
      <c r="I244" s="16" t="s">
        <v>19</v>
      </c>
      <c r="J244" s="19" t="s">
        <v>65</v>
      </c>
      <c r="K244" s="19" t="s">
        <v>26</v>
      </c>
      <c r="L244" s="19" t="s">
        <v>20</v>
      </c>
      <c r="M244" s="19" t="s">
        <v>22</v>
      </c>
    </row>
    <row r="245" spans="1:13" x14ac:dyDescent="0.45">
      <c r="A245" s="16" t="s">
        <v>13</v>
      </c>
      <c r="B245" s="17">
        <v>46099</v>
      </c>
      <c r="C245" s="18" t="s">
        <v>552</v>
      </c>
      <c r="D245" s="16" t="s">
        <v>553</v>
      </c>
      <c r="E245" s="16" t="s">
        <v>16</v>
      </c>
      <c r="F245" s="22">
        <v>1499</v>
      </c>
      <c r="G245" s="16" t="s">
        <v>17</v>
      </c>
      <c r="H245" s="16" t="s">
        <v>18</v>
      </c>
      <c r="I245" s="16" t="s">
        <v>19</v>
      </c>
      <c r="J245" s="19" t="s">
        <v>20</v>
      </c>
      <c r="K245" s="19" t="s">
        <v>145</v>
      </c>
      <c r="L245" s="19" t="s">
        <v>20</v>
      </c>
      <c r="M245" s="19" t="s">
        <v>22</v>
      </c>
    </row>
    <row r="246" spans="1:13" x14ac:dyDescent="0.45">
      <c r="A246" s="16" t="s">
        <v>13</v>
      </c>
      <c r="B246" s="17">
        <v>46099</v>
      </c>
      <c r="C246" s="20" t="s">
        <v>554</v>
      </c>
      <c r="D246" s="16" t="s">
        <v>555</v>
      </c>
      <c r="E246" s="16" t="s">
        <v>16</v>
      </c>
      <c r="F246" s="22">
        <v>209</v>
      </c>
      <c r="G246" s="16" t="s">
        <v>17</v>
      </c>
      <c r="H246" s="16" t="s">
        <v>18</v>
      </c>
      <c r="I246" s="16" t="s">
        <v>19</v>
      </c>
      <c r="J246" s="19" t="s">
        <v>65</v>
      </c>
      <c r="K246" s="19" t="s">
        <v>26</v>
      </c>
      <c r="L246" s="19" t="s">
        <v>20</v>
      </c>
      <c r="M246" s="19" t="s">
        <v>22</v>
      </c>
    </row>
    <row r="247" spans="1:13" x14ac:dyDescent="0.45">
      <c r="A247" s="16" t="s">
        <v>325</v>
      </c>
      <c r="B247" s="17">
        <v>46099</v>
      </c>
      <c r="C247" s="20" t="s">
        <v>556</v>
      </c>
      <c r="D247" s="16" t="s">
        <v>557</v>
      </c>
      <c r="E247" s="16" t="s">
        <v>16</v>
      </c>
      <c r="F247" s="22" t="s">
        <v>328</v>
      </c>
      <c r="G247" s="16"/>
      <c r="H247" s="16" t="s">
        <v>332</v>
      </c>
      <c r="I247" s="16" t="s">
        <v>19</v>
      </c>
      <c r="J247" s="19" t="s">
        <v>20</v>
      </c>
      <c r="K247" s="19" t="s">
        <v>26</v>
      </c>
      <c r="L247" s="19" t="s">
        <v>65</v>
      </c>
      <c r="M247" s="19" t="s">
        <v>22</v>
      </c>
    </row>
    <row r="248" spans="1:13" x14ac:dyDescent="0.45">
      <c r="A248" s="16" t="s">
        <v>325</v>
      </c>
      <c r="B248" s="17">
        <v>46099</v>
      </c>
      <c r="C248" s="18" t="s">
        <v>558</v>
      </c>
      <c r="D248" s="16" t="s">
        <v>559</v>
      </c>
      <c r="E248" s="16" t="s">
        <v>16</v>
      </c>
      <c r="F248" s="22" t="s">
        <v>328</v>
      </c>
      <c r="G248" s="16" t="s">
        <v>17</v>
      </c>
      <c r="H248" s="16" t="s">
        <v>329</v>
      </c>
      <c r="I248" s="16" t="s">
        <v>19</v>
      </c>
      <c r="J248" s="19" t="s">
        <v>65</v>
      </c>
      <c r="K248" s="19" t="s">
        <v>26</v>
      </c>
      <c r="L248" s="19" t="s">
        <v>65</v>
      </c>
      <c r="M248" s="19" t="s">
        <v>22</v>
      </c>
    </row>
    <row r="249" spans="1:13" x14ac:dyDescent="0.45">
      <c r="A249" s="16" t="s">
        <v>325</v>
      </c>
      <c r="B249" s="17">
        <v>46099</v>
      </c>
      <c r="C249" s="18" t="s">
        <v>560</v>
      </c>
      <c r="D249" s="16" t="s">
        <v>561</v>
      </c>
      <c r="E249" s="16" t="s">
        <v>16</v>
      </c>
      <c r="F249" s="22" t="s">
        <v>328</v>
      </c>
      <c r="G249" s="16" t="s">
        <v>17</v>
      </c>
      <c r="H249" s="16" t="s">
        <v>329</v>
      </c>
      <c r="I249" s="16" t="s">
        <v>19</v>
      </c>
      <c r="J249" s="19" t="s">
        <v>65</v>
      </c>
      <c r="K249" s="19" t="s">
        <v>26</v>
      </c>
      <c r="L249" s="19" t="s">
        <v>65</v>
      </c>
      <c r="M249" s="19" t="s">
        <v>22</v>
      </c>
    </row>
    <row r="250" spans="1:13" x14ac:dyDescent="0.45">
      <c r="A250" s="16" t="s">
        <v>325</v>
      </c>
      <c r="B250" s="17">
        <v>46099</v>
      </c>
      <c r="C250" s="20" t="s">
        <v>562</v>
      </c>
      <c r="D250" s="16" t="s">
        <v>563</v>
      </c>
      <c r="E250" s="16" t="s">
        <v>16</v>
      </c>
      <c r="F250" s="22" t="s">
        <v>328</v>
      </c>
      <c r="G250" s="16"/>
      <c r="H250" s="16" t="s">
        <v>332</v>
      </c>
      <c r="I250" s="16" t="s">
        <v>19</v>
      </c>
      <c r="J250" s="19" t="s">
        <v>20</v>
      </c>
      <c r="K250" s="19" t="s">
        <v>26</v>
      </c>
      <c r="L250" s="19" t="s">
        <v>65</v>
      </c>
      <c r="M250" s="19" t="s">
        <v>22</v>
      </c>
    </row>
    <row r="251" spans="1:13" x14ac:dyDescent="0.45">
      <c r="A251" s="16" t="s">
        <v>325</v>
      </c>
      <c r="B251" s="17">
        <v>46099</v>
      </c>
      <c r="C251" s="18" t="s">
        <v>564</v>
      </c>
      <c r="D251" s="16" t="s">
        <v>565</v>
      </c>
      <c r="E251" s="16" t="s">
        <v>16</v>
      </c>
      <c r="F251" s="22" t="s">
        <v>328</v>
      </c>
      <c r="G251" s="16" t="s">
        <v>17</v>
      </c>
      <c r="H251" s="16" t="s">
        <v>329</v>
      </c>
      <c r="I251" s="16" t="s">
        <v>19</v>
      </c>
      <c r="J251" s="19" t="s">
        <v>65</v>
      </c>
      <c r="K251" s="19" t="s">
        <v>26</v>
      </c>
      <c r="L251" s="19" t="s">
        <v>65</v>
      </c>
      <c r="M251" s="19" t="s">
        <v>22</v>
      </c>
    </row>
    <row r="252" spans="1:13" x14ac:dyDescent="0.45">
      <c r="A252" s="16" t="s">
        <v>325</v>
      </c>
      <c r="B252" s="17">
        <v>46099</v>
      </c>
      <c r="C252" s="18" t="s">
        <v>566</v>
      </c>
      <c r="D252" s="16" t="s">
        <v>567</v>
      </c>
      <c r="E252" s="16" t="s">
        <v>16</v>
      </c>
      <c r="F252" s="22" t="s">
        <v>328</v>
      </c>
      <c r="G252" s="16" t="s">
        <v>17</v>
      </c>
      <c r="H252" s="16" t="s">
        <v>329</v>
      </c>
      <c r="I252" s="16" t="s">
        <v>19</v>
      </c>
      <c r="J252" s="19" t="s">
        <v>65</v>
      </c>
      <c r="K252" s="19" t="s">
        <v>26</v>
      </c>
      <c r="L252" s="19" t="s">
        <v>65</v>
      </c>
      <c r="M252" s="19" t="s">
        <v>22</v>
      </c>
    </row>
    <row r="253" spans="1:13" x14ac:dyDescent="0.45">
      <c r="A253" s="16" t="s">
        <v>13</v>
      </c>
      <c r="B253" s="17">
        <v>46099</v>
      </c>
      <c r="C253" s="20" t="s">
        <v>568</v>
      </c>
      <c r="D253" s="16" t="s">
        <v>569</v>
      </c>
      <c r="E253" s="16" t="s">
        <v>16</v>
      </c>
      <c r="F253" s="22">
        <v>99</v>
      </c>
      <c r="G253" s="16" t="s">
        <v>17</v>
      </c>
      <c r="H253" s="16" t="s">
        <v>18</v>
      </c>
      <c r="I253" s="16" t="s">
        <v>19</v>
      </c>
      <c r="J253" s="19" t="s">
        <v>20</v>
      </c>
      <c r="K253" s="19" t="s">
        <v>26</v>
      </c>
      <c r="L253" s="19" t="s">
        <v>20</v>
      </c>
      <c r="M253" s="19" t="s">
        <v>22</v>
      </c>
    </row>
    <row r="254" spans="1:13" x14ac:dyDescent="0.45">
      <c r="A254" s="16" t="s">
        <v>13</v>
      </c>
      <c r="B254" s="17">
        <v>46099</v>
      </c>
      <c r="C254" s="20" t="s">
        <v>570</v>
      </c>
      <c r="D254" s="16" t="s">
        <v>571</v>
      </c>
      <c r="E254" s="16" t="s">
        <v>16</v>
      </c>
      <c r="F254" s="22">
        <v>99</v>
      </c>
      <c r="G254" s="16" t="s">
        <v>42</v>
      </c>
      <c r="H254" s="16" t="s">
        <v>18</v>
      </c>
      <c r="I254" s="16" t="s">
        <v>19</v>
      </c>
      <c r="J254" s="19" t="s">
        <v>20</v>
      </c>
      <c r="K254" s="19" t="s">
        <v>26</v>
      </c>
      <c r="L254" s="19" t="s">
        <v>20</v>
      </c>
      <c r="M254" s="19" t="s">
        <v>22</v>
      </c>
    </row>
    <row r="255" spans="1:13" x14ac:dyDescent="0.45">
      <c r="A255" s="16" t="s">
        <v>325</v>
      </c>
      <c r="B255" s="17">
        <v>46099</v>
      </c>
      <c r="C255" s="18" t="s">
        <v>572</v>
      </c>
      <c r="D255" s="16" t="s">
        <v>573</v>
      </c>
      <c r="E255" s="16" t="s">
        <v>16</v>
      </c>
      <c r="F255" s="22" t="s">
        <v>328</v>
      </c>
      <c r="G255" s="16"/>
      <c r="H255" s="16" t="s">
        <v>574</v>
      </c>
      <c r="I255" s="16" t="s">
        <v>19</v>
      </c>
      <c r="J255" s="19" t="s">
        <v>20</v>
      </c>
      <c r="K255" s="19" t="s">
        <v>26</v>
      </c>
      <c r="L255" s="19" t="s">
        <v>65</v>
      </c>
      <c r="M255" s="19" t="s">
        <v>22</v>
      </c>
    </row>
    <row r="256" spans="1:13" x14ac:dyDescent="0.45">
      <c r="A256" s="16" t="s">
        <v>325</v>
      </c>
      <c r="B256" s="17">
        <v>46099</v>
      </c>
      <c r="C256" s="18" t="s">
        <v>575</v>
      </c>
      <c r="D256" s="16" t="s">
        <v>576</v>
      </c>
      <c r="E256" s="16" t="s">
        <v>16</v>
      </c>
      <c r="F256" s="22" t="s">
        <v>328</v>
      </c>
      <c r="G256" s="16"/>
      <c r="H256" s="16" t="s">
        <v>574</v>
      </c>
      <c r="I256" s="16" t="s">
        <v>19</v>
      </c>
      <c r="J256" s="19" t="s">
        <v>20</v>
      </c>
      <c r="K256" s="19" t="s">
        <v>26</v>
      </c>
      <c r="L256" s="19" t="s">
        <v>65</v>
      </c>
      <c r="M256" s="19" t="s">
        <v>22</v>
      </c>
    </row>
    <row r="257" spans="1:13" x14ac:dyDescent="0.45">
      <c r="A257" s="16" t="s">
        <v>325</v>
      </c>
      <c r="B257" s="17">
        <v>46099</v>
      </c>
      <c r="C257" s="18" t="s">
        <v>577</v>
      </c>
      <c r="D257" s="16" t="s">
        <v>578</v>
      </c>
      <c r="E257" s="16" t="s">
        <v>16</v>
      </c>
      <c r="F257" s="22" t="s">
        <v>328</v>
      </c>
      <c r="G257" s="16" t="s">
        <v>17</v>
      </c>
      <c r="H257" s="16" t="s">
        <v>329</v>
      </c>
      <c r="I257" s="16" t="s">
        <v>19</v>
      </c>
      <c r="J257" s="16" t="s">
        <v>20</v>
      </c>
      <c r="K257" s="19" t="s">
        <v>26</v>
      </c>
      <c r="L257" s="19" t="s">
        <v>65</v>
      </c>
      <c r="M257" s="19" t="s">
        <v>22</v>
      </c>
    </row>
    <row r="258" spans="1:13" x14ac:dyDescent="0.45">
      <c r="A258" s="16" t="s">
        <v>325</v>
      </c>
      <c r="B258" s="17">
        <v>46099</v>
      </c>
      <c r="C258" s="18" t="s">
        <v>579</v>
      </c>
      <c r="D258" s="16" t="s">
        <v>580</v>
      </c>
      <c r="E258" s="16" t="s">
        <v>16</v>
      </c>
      <c r="F258" s="22" t="s">
        <v>328</v>
      </c>
      <c r="G258" s="16" t="s">
        <v>17</v>
      </c>
      <c r="H258" s="16" t="s">
        <v>329</v>
      </c>
      <c r="I258" s="16" t="s">
        <v>19</v>
      </c>
      <c r="J258" s="19" t="s">
        <v>65</v>
      </c>
      <c r="K258" s="19" t="s">
        <v>26</v>
      </c>
      <c r="L258" s="19" t="s">
        <v>65</v>
      </c>
      <c r="M258" s="19" t="s">
        <v>22</v>
      </c>
    </row>
    <row r="259" spans="1:13" x14ac:dyDescent="0.45">
      <c r="A259" s="16" t="s">
        <v>13</v>
      </c>
      <c r="B259" s="17">
        <v>46099</v>
      </c>
      <c r="C259" s="20" t="s">
        <v>581</v>
      </c>
      <c r="D259" s="16" t="s">
        <v>582</v>
      </c>
      <c r="E259" s="16" t="s">
        <v>16</v>
      </c>
      <c r="F259" s="22">
        <v>599</v>
      </c>
      <c r="G259" s="16"/>
      <c r="H259" s="16" t="s">
        <v>426</v>
      </c>
      <c r="I259" s="16" t="s">
        <v>19</v>
      </c>
      <c r="J259" s="16" t="s">
        <v>20</v>
      </c>
      <c r="K259" s="19" t="s">
        <v>26</v>
      </c>
      <c r="L259" s="19" t="s">
        <v>20</v>
      </c>
      <c r="M259" s="19" t="s">
        <v>22</v>
      </c>
    </row>
    <row r="260" spans="1:13" x14ac:dyDescent="0.45">
      <c r="A260" s="16" t="s">
        <v>13</v>
      </c>
      <c r="B260" s="17">
        <v>46099</v>
      </c>
      <c r="C260" s="20" t="s">
        <v>583</v>
      </c>
      <c r="D260" s="16" t="s">
        <v>584</v>
      </c>
      <c r="E260" s="16" t="s">
        <v>16</v>
      </c>
      <c r="F260" s="22">
        <v>949</v>
      </c>
      <c r="G260" s="16"/>
      <c r="H260" s="16" t="s">
        <v>426</v>
      </c>
      <c r="I260" s="16" t="s">
        <v>19</v>
      </c>
      <c r="J260" s="16" t="s">
        <v>20</v>
      </c>
      <c r="K260" s="19" t="s">
        <v>26</v>
      </c>
      <c r="L260" s="19" t="s">
        <v>20</v>
      </c>
      <c r="M260" s="19" t="s">
        <v>22</v>
      </c>
    </row>
    <row r="261" spans="1:13" x14ac:dyDescent="0.45">
      <c r="A261" s="16" t="s">
        <v>13</v>
      </c>
      <c r="B261" s="17">
        <v>46099</v>
      </c>
      <c r="C261" s="20" t="s">
        <v>585</v>
      </c>
      <c r="D261" s="16" t="s">
        <v>586</v>
      </c>
      <c r="E261" s="16" t="s">
        <v>16</v>
      </c>
      <c r="F261" s="22">
        <v>899</v>
      </c>
      <c r="G261" s="16"/>
      <c r="H261" s="16" t="s">
        <v>426</v>
      </c>
      <c r="I261" s="16" t="s">
        <v>19</v>
      </c>
      <c r="J261" s="16" t="s">
        <v>20</v>
      </c>
      <c r="K261" s="19" t="s">
        <v>26</v>
      </c>
      <c r="L261" s="19" t="s">
        <v>20</v>
      </c>
      <c r="M261" s="19" t="s">
        <v>22</v>
      </c>
    </row>
    <row r="262" spans="1:13" x14ac:dyDescent="0.45">
      <c r="A262" s="16" t="s">
        <v>13</v>
      </c>
      <c r="B262" s="17">
        <v>46099</v>
      </c>
      <c r="C262" s="20" t="s">
        <v>587</v>
      </c>
      <c r="D262" s="16" t="s">
        <v>588</v>
      </c>
      <c r="E262" s="16" t="s">
        <v>16</v>
      </c>
      <c r="F262" s="22">
        <v>549</v>
      </c>
      <c r="G262" s="16"/>
      <c r="H262" s="16" t="s">
        <v>426</v>
      </c>
      <c r="I262" s="16" t="s">
        <v>19</v>
      </c>
      <c r="J262" s="16" t="s">
        <v>20</v>
      </c>
      <c r="K262" s="19" t="s">
        <v>26</v>
      </c>
      <c r="L262" s="19" t="s">
        <v>20</v>
      </c>
      <c r="M262" s="19" t="s">
        <v>22</v>
      </c>
    </row>
    <row r="263" spans="1:13" x14ac:dyDescent="0.45">
      <c r="A263" s="16" t="s">
        <v>13</v>
      </c>
      <c r="B263" s="17">
        <v>46099</v>
      </c>
      <c r="C263" s="20" t="s">
        <v>589</v>
      </c>
      <c r="D263" s="16" t="s">
        <v>590</v>
      </c>
      <c r="E263" s="16" t="s">
        <v>16</v>
      </c>
      <c r="F263" s="22">
        <v>39</v>
      </c>
      <c r="G263" s="16" t="s">
        <v>17</v>
      </c>
      <c r="H263" s="16" t="s">
        <v>187</v>
      </c>
      <c r="I263" s="16" t="s">
        <v>19</v>
      </c>
      <c r="J263" s="19" t="s">
        <v>20</v>
      </c>
      <c r="K263" s="19" t="s">
        <v>26</v>
      </c>
      <c r="L263" s="19" t="s">
        <v>20</v>
      </c>
      <c r="M263" s="19" t="s">
        <v>22</v>
      </c>
    </row>
    <row r="264" spans="1:13" x14ac:dyDescent="0.45">
      <c r="A264" s="16" t="s">
        <v>13</v>
      </c>
      <c r="B264" s="17">
        <v>46099</v>
      </c>
      <c r="C264" s="18" t="s">
        <v>591</v>
      </c>
      <c r="D264" s="16" t="s">
        <v>592</v>
      </c>
      <c r="E264" s="16" t="s">
        <v>16</v>
      </c>
      <c r="F264" s="22">
        <v>139</v>
      </c>
      <c r="G264" s="16" t="s">
        <v>17</v>
      </c>
      <c r="H264" s="16" t="s">
        <v>593</v>
      </c>
      <c r="I264" s="16" t="s">
        <v>19</v>
      </c>
      <c r="J264" s="19" t="s">
        <v>20</v>
      </c>
      <c r="K264" s="19" t="s">
        <v>26</v>
      </c>
      <c r="L264" s="19" t="s">
        <v>20</v>
      </c>
      <c r="M264" s="19" t="s">
        <v>22</v>
      </c>
    </row>
    <row r="265" spans="1:13" x14ac:dyDescent="0.45">
      <c r="A265" s="16" t="s">
        <v>13</v>
      </c>
      <c r="B265" s="17">
        <v>46099</v>
      </c>
      <c r="C265" s="21" t="s">
        <v>594</v>
      </c>
      <c r="D265" s="16" t="s">
        <v>595</v>
      </c>
      <c r="E265" s="16" t="s">
        <v>16</v>
      </c>
      <c r="F265" s="22">
        <v>27</v>
      </c>
      <c r="G265" s="21" t="s">
        <v>17</v>
      </c>
      <c r="H265" s="16" t="s">
        <v>593</v>
      </c>
      <c r="I265" s="16" t="s">
        <v>19</v>
      </c>
      <c r="J265" s="19" t="s">
        <v>20</v>
      </c>
      <c r="K265" s="19" t="s">
        <v>21</v>
      </c>
      <c r="L265" s="19" t="s">
        <v>20</v>
      </c>
      <c r="M265" s="19" t="s">
        <v>22</v>
      </c>
    </row>
    <row r="266" spans="1:13" x14ac:dyDescent="0.45">
      <c r="A266" s="16" t="s">
        <v>13</v>
      </c>
      <c r="B266" s="17">
        <v>46099</v>
      </c>
      <c r="C266" s="20" t="s">
        <v>596</v>
      </c>
      <c r="D266" s="16" t="s">
        <v>597</v>
      </c>
      <c r="E266" s="16" t="s">
        <v>16</v>
      </c>
      <c r="F266" s="22">
        <v>999</v>
      </c>
      <c r="G266" s="16" t="s">
        <v>17</v>
      </c>
      <c r="H266" s="16" t="s">
        <v>598</v>
      </c>
      <c r="I266" s="16" t="s">
        <v>19</v>
      </c>
      <c r="J266" s="19" t="s">
        <v>20</v>
      </c>
      <c r="K266" s="19" t="s">
        <v>26</v>
      </c>
      <c r="L266" s="19" t="s">
        <v>20</v>
      </c>
      <c r="M266" s="19" t="s">
        <v>22</v>
      </c>
    </row>
    <row r="267" spans="1:13" x14ac:dyDescent="0.45">
      <c r="A267" s="16" t="s">
        <v>13</v>
      </c>
      <c r="B267" s="17">
        <v>46099</v>
      </c>
      <c r="C267" s="18" t="s">
        <v>599</v>
      </c>
      <c r="D267" s="16" t="s">
        <v>600</v>
      </c>
      <c r="E267" s="16" t="s">
        <v>16</v>
      </c>
      <c r="F267" s="22">
        <v>39</v>
      </c>
      <c r="G267" s="16" t="s">
        <v>17</v>
      </c>
      <c r="H267" s="16" t="s">
        <v>593</v>
      </c>
      <c r="I267" s="16" t="s">
        <v>19</v>
      </c>
      <c r="J267" s="19" t="s">
        <v>20</v>
      </c>
      <c r="K267" s="19" t="s">
        <v>26</v>
      </c>
      <c r="L267" s="19" t="s">
        <v>20</v>
      </c>
      <c r="M267" s="19" t="s">
        <v>22</v>
      </c>
    </row>
    <row r="268" spans="1:13" x14ac:dyDescent="0.45">
      <c r="A268" s="16" t="s">
        <v>13</v>
      </c>
      <c r="B268" s="17">
        <v>46099</v>
      </c>
      <c r="C268" s="20" t="s">
        <v>601</v>
      </c>
      <c r="D268" s="16" t="s">
        <v>602</v>
      </c>
      <c r="E268" s="16" t="s">
        <v>16</v>
      </c>
      <c r="F268" s="22">
        <v>89</v>
      </c>
      <c r="G268" s="16" t="s">
        <v>17</v>
      </c>
      <c r="H268" s="16" t="s">
        <v>18</v>
      </c>
      <c r="I268" s="16" t="s">
        <v>19</v>
      </c>
      <c r="J268" s="19" t="s">
        <v>65</v>
      </c>
      <c r="K268" s="19" t="s">
        <v>145</v>
      </c>
      <c r="L268" s="19" t="s">
        <v>20</v>
      </c>
      <c r="M268" s="19" t="s">
        <v>22</v>
      </c>
    </row>
    <row r="269" spans="1:13" x14ac:dyDescent="0.45">
      <c r="A269" s="16" t="s">
        <v>13</v>
      </c>
      <c r="B269" s="17">
        <v>46099</v>
      </c>
      <c r="C269" s="20" t="s">
        <v>603</v>
      </c>
      <c r="D269" s="16" t="s">
        <v>604</v>
      </c>
      <c r="E269" s="16" t="s">
        <v>16</v>
      </c>
      <c r="F269" s="22">
        <v>89</v>
      </c>
      <c r="G269" s="16" t="s">
        <v>42</v>
      </c>
      <c r="H269" s="16" t="s">
        <v>18</v>
      </c>
      <c r="I269" s="16" t="s">
        <v>19</v>
      </c>
      <c r="J269" s="19" t="s">
        <v>65</v>
      </c>
      <c r="K269" s="19" t="s">
        <v>145</v>
      </c>
      <c r="L269" s="19" t="s">
        <v>20</v>
      </c>
      <c r="M269" s="19" t="s">
        <v>22</v>
      </c>
    </row>
    <row r="270" spans="1:13" x14ac:dyDescent="0.45">
      <c r="A270" s="16" t="s">
        <v>13</v>
      </c>
      <c r="B270" s="17">
        <v>46099</v>
      </c>
      <c r="C270" s="18" t="s">
        <v>605</v>
      </c>
      <c r="D270" s="16" t="s">
        <v>606</v>
      </c>
      <c r="E270" s="16" t="s">
        <v>16</v>
      </c>
      <c r="F270" s="22">
        <v>129</v>
      </c>
      <c r="G270" s="16" t="s">
        <v>17</v>
      </c>
      <c r="H270" s="16" t="s">
        <v>18</v>
      </c>
      <c r="I270" s="16" t="s">
        <v>19</v>
      </c>
      <c r="J270" s="19" t="s">
        <v>65</v>
      </c>
      <c r="K270" s="19" t="s">
        <v>26</v>
      </c>
      <c r="L270" s="19" t="s">
        <v>20</v>
      </c>
      <c r="M270" s="19" t="s">
        <v>22</v>
      </c>
    </row>
    <row r="271" spans="1:13" x14ac:dyDescent="0.45">
      <c r="A271" s="16" t="s">
        <v>13</v>
      </c>
      <c r="B271" s="17">
        <v>46099</v>
      </c>
      <c r="C271" s="18" t="s">
        <v>607</v>
      </c>
      <c r="D271" s="16" t="s">
        <v>608</v>
      </c>
      <c r="E271" s="16" t="s">
        <v>16</v>
      </c>
      <c r="F271" s="22">
        <v>129</v>
      </c>
      <c r="G271" s="16" t="s">
        <v>42</v>
      </c>
      <c r="H271" s="16" t="s">
        <v>18</v>
      </c>
      <c r="I271" s="16" t="s">
        <v>19</v>
      </c>
      <c r="J271" s="19" t="s">
        <v>65</v>
      </c>
      <c r="K271" s="19" t="s">
        <v>26</v>
      </c>
      <c r="L271" s="19" t="s">
        <v>20</v>
      </c>
      <c r="M271" s="19" t="s">
        <v>22</v>
      </c>
    </row>
    <row r="272" spans="1:13" x14ac:dyDescent="0.45">
      <c r="A272" s="16" t="s">
        <v>13</v>
      </c>
      <c r="B272" s="17">
        <v>46099</v>
      </c>
      <c r="C272" s="18" t="s">
        <v>609</v>
      </c>
      <c r="D272" s="16" t="s">
        <v>610</v>
      </c>
      <c r="E272" s="16" t="s">
        <v>16</v>
      </c>
      <c r="F272" s="22">
        <v>159</v>
      </c>
      <c r="G272" s="16" t="s">
        <v>17</v>
      </c>
      <c r="H272" s="16" t="s">
        <v>18</v>
      </c>
      <c r="I272" s="16" t="s">
        <v>19</v>
      </c>
      <c r="J272" s="19" t="s">
        <v>65</v>
      </c>
      <c r="K272" s="19" t="s">
        <v>26</v>
      </c>
      <c r="L272" s="19" t="s">
        <v>20</v>
      </c>
      <c r="M272" s="19" t="s">
        <v>22</v>
      </c>
    </row>
    <row r="273" spans="1:13" x14ac:dyDescent="0.45">
      <c r="A273" s="16" t="s">
        <v>13</v>
      </c>
      <c r="B273" s="17">
        <v>46099</v>
      </c>
      <c r="C273" s="18" t="s">
        <v>611</v>
      </c>
      <c r="D273" s="16" t="s">
        <v>612</v>
      </c>
      <c r="E273" s="16" t="s">
        <v>16</v>
      </c>
      <c r="F273" s="22">
        <v>159</v>
      </c>
      <c r="G273" s="16" t="s">
        <v>42</v>
      </c>
      <c r="H273" s="16" t="s">
        <v>18</v>
      </c>
      <c r="I273" s="16" t="s">
        <v>19</v>
      </c>
      <c r="J273" s="19" t="s">
        <v>65</v>
      </c>
      <c r="K273" s="19" t="s">
        <v>26</v>
      </c>
      <c r="L273" s="19" t="s">
        <v>20</v>
      </c>
      <c r="M273" s="19" t="s">
        <v>22</v>
      </c>
    </row>
  </sheetData>
  <sheetProtection algorithmName="SHA-512" hashValue="rJOBGsfYuHPxIWh1G2zOtJm9LER19jysTZ4lfX+R79BoXcinnUVH+I8reYjDUzNrUM0o3vNwAIHu28Hvwy5lwQ==" saltValue="4DZAWaslGIBgXbnV3/wh0Q==" spinCount="100000" sheet="1" objects="1" scenarios="1"/>
  <autoFilter ref="A1:M273" xr:uid="{935C3C5C-FF44-4360-AFCA-85836E93150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6729-3F67-424C-A6D0-DB9B0D4898A4}">
  <sheetPr>
    <tabColor theme="2" tint="-9.9978637043366805E-2"/>
  </sheetPr>
  <dimension ref="A1:D1281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0.33203125" defaultRowHeight="14.25" customHeight="1" x14ac:dyDescent="0.35"/>
  <cols>
    <col min="1" max="1" width="17.109375" style="8" customWidth="1"/>
    <col min="2" max="2" width="14.6640625" style="7" customWidth="1"/>
    <col min="3" max="3" width="11.6640625" style="9" customWidth="1"/>
    <col min="4" max="4" width="123.33203125" style="7" customWidth="1"/>
    <col min="5" max="16384" width="10.33203125" style="7"/>
  </cols>
  <sheetData>
    <row r="1" spans="1:4" ht="14.25" customHeight="1" x14ac:dyDescent="0.35">
      <c r="A1" s="4" t="s">
        <v>613</v>
      </c>
      <c r="B1" s="5" t="s">
        <v>614</v>
      </c>
      <c r="C1" s="6" t="s">
        <v>2</v>
      </c>
      <c r="D1" s="5" t="s">
        <v>3</v>
      </c>
    </row>
    <row r="2" spans="1:4" ht="14.25" customHeight="1" x14ac:dyDescent="0.35">
      <c r="A2" s="8">
        <v>46099</v>
      </c>
      <c r="B2" s="7" t="s">
        <v>615</v>
      </c>
      <c r="C2" s="3" t="s">
        <v>231</v>
      </c>
      <c r="D2" s="1" t="s">
        <v>232</v>
      </c>
    </row>
    <row r="3" spans="1:4" ht="14.25" customHeight="1" x14ac:dyDescent="0.35">
      <c r="A3" s="8">
        <v>46099</v>
      </c>
      <c r="B3" s="7" t="s">
        <v>615</v>
      </c>
      <c r="C3" s="3" t="s">
        <v>234</v>
      </c>
      <c r="D3" s="1" t="s">
        <v>235</v>
      </c>
    </row>
    <row r="4" spans="1:4" ht="14.25" customHeight="1" x14ac:dyDescent="0.35">
      <c r="A4" s="8">
        <v>46099</v>
      </c>
      <c r="B4" s="7" t="s">
        <v>615</v>
      </c>
      <c r="C4" s="9" t="s">
        <v>129</v>
      </c>
      <c r="D4" s="7" t="s">
        <v>130</v>
      </c>
    </row>
    <row r="5" spans="1:4" ht="14.25" customHeight="1" x14ac:dyDescent="0.35">
      <c r="A5" s="8">
        <v>46099</v>
      </c>
      <c r="B5" s="7" t="s">
        <v>615</v>
      </c>
      <c r="C5" s="9" t="s">
        <v>131</v>
      </c>
      <c r="D5" s="7" t="s">
        <v>132</v>
      </c>
    </row>
    <row r="6" spans="1:4" ht="14.25" customHeight="1" x14ac:dyDescent="0.35">
      <c r="A6" s="8">
        <v>46099</v>
      </c>
      <c r="B6" s="7" t="s">
        <v>615</v>
      </c>
      <c r="C6" s="9" t="s">
        <v>133</v>
      </c>
      <c r="D6" s="7" t="s">
        <v>134</v>
      </c>
    </row>
    <row r="7" spans="1:4" ht="14.25" customHeight="1" x14ac:dyDescent="0.35">
      <c r="A7" s="8">
        <v>46099</v>
      </c>
      <c r="B7" s="7" t="s">
        <v>615</v>
      </c>
      <c r="C7" s="9" t="s">
        <v>135</v>
      </c>
      <c r="D7" s="7" t="s">
        <v>136</v>
      </c>
    </row>
    <row r="8" spans="1:4" ht="14.25" customHeight="1" x14ac:dyDescent="0.35">
      <c r="A8" s="8">
        <v>46099</v>
      </c>
      <c r="B8" s="7" t="s">
        <v>615</v>
      </c>
      <c r="C8" s="9" t="s">
        <v>137</v>
      </c>
      <c r="D8" s="7" t="s">
        <v>138</v>
      </c>
    </row>
    <row r="9" spans="1:4" ht="14.25" customHeight="1" x14ac:dyDescent="0.35">
      <c r="A9" s="8">
        <v>46099</v>
      </c>
      <c r="B9" s="7" t="s">
        <v>615</v>
      </c>
      <c r="C9" s="2" t="s">
        <v>367</v>
      </c>
      <c r="D9" s="1" t="s">
        <v>368</v>
      </c>
    </row>
    <row r="10" spans="1:4" ht="14.25" customHeight="1" x14ac:dyDescent="0.35">
      <c r="A10" s="8">
        <v>46099</v>
      </c>
      <c r="B10" s="7" t="s">
        <v>616</v>
      </c>
      <c r="C10" s="2" t="s">
        <v>617</v>
      </c>
      <c r="D10" s="1" t="s">
        <v>618</v>
      </c>
    </row>
    <row r="11" spans="1:4" ht="14.25" customHeight="1" x14ac:dyDescent="0.35">
      <c r="A11" s="8">
        <v>46099</v>
      </c>
      <c r="B11" s="7" t="s">
        <v>616</v>
      </c>
      <c r="C11" s="2" t="s">
        <v>619</v>
      </c>
      <c r="D11" s="1" t="s">
        <v>620</v>
      </c>
    </row>
    <row r="12" spans="1:4" ht="14.25" customHeight="1" x14ac:dyDescent="0.35">
      <c r="A12" s="8">
        <v>46099</v>
      </c>
      <c r="B12" s="7" t="s">
        <v>616</v>
      </c>
      <c r="C12" s="10" t="s">
        <v>621</v>
      </c>
      <c r="D12" s="10" t="s">
        <v>622</v>
      </c>
    </row>
    <row r="13" spans="1:4" ht="14.25" customHeight="1" x14ac:dyDescent="0.35">
      <c r="A13" s="8">
        <v>46099</v>
      </c>
      <c r="B13" s="7" t="s">
        <v>616</v>
      </c>
      <c r="C13" s="10" t="s">
        <v>623</v>
      </c>
      <c r="D13" s="10" t="s">
        <v>624</v>
      </c>
    </row>
    <row r="14" spans="1:4" ht="14.25" customHeight="1" x14ac:dyDescent="0.35">
      <c r="A14" s="8">
        <v>46099</v>
      </c>
      <c r="B14" s="7" t="s">
        <v>616</v>
      </c>
      <c r="C14" s="3" t="s">
        <v>625</v>
      </c>
      <c r="D14" s="1" t="s">
        <v>626</v>
      </c>
    </row>
    <row r="15" spans="1:4" ht="14.25" customHeight="1" x14ac:dyDescent="0.35">
      <c r="A15" s="8">
        <v>46099</v>
      </c>
      <c r="B15" s="7" t="s">
        <v>616</v>
      </c>
      <c r="C15" s="2" t="s">
        <v>627</v>
      </c>
      <c r="D15" s="1" t="s">
        <v>628</v>
      </c>
    </row>
    <row r="16" spans="1:4" ht="14.25" customHeight="1" x14ac:dyDescent="0.35">
      <c r="A16" s="8">
        <v>46099</v>
      </c>
      <c r="B16" s="7" t="s">
        <v>616</v>
      </c>
      <c r="C16" s="3" t="s">
        <v>629</v>
      </c>
      <c r="D16" s="1" t="s">
        <v>630</v>
      </c>
    </row>
    <row r="17" spans="1:4" ht="14.25" customHeight="1" x14ac:dyDescent="0.35">
      <c r="A17" s="8">
        <v>46099</v>
      </c>
      <c r="B17" s="7" t="s">
        <v>616</v>
      </c>
      <c r="C17" s="3" t="s">
        <v>631</v>
      </c>
      <c r="D17" s="1" t="s">
        <v>632</v>
      </c>
    </row>
    <row r="18" spans="1:4" ht="14.25" customHeight="1" x14ac:dyDescent="0.35">
      <c r="A18" s="8">
        <f>DATE(2025,9,24)</f>
        <v>45924</v>
      </c>
      <c r="B18" s="7" t="s">
        <v>615</v>
      </c>
      <c r="C18" s="3" t="s">
        <v>297</v>
      </c>
      <c r="D18" s="1" t="s">
        <v>298</v>
      </c>
    </row>
    <row r="19" spans="1:4" ht="14.25" customHeight="1" x14ac:dyDescent="0.35">
      <c r="A19" s="8">
        <f>DATE(2025,9,24)</f>
        <v>45924</v>
      </c>
      <c r="B19" s="7" t="s">
        <v>615</v>
      </c>
      <c r="C19" s="3" t="s">
        <v>299</v>
      </c>
      <c r="D19" s="1" t="s">
        <v>300</v>
      </c>
    </row>
    <row r="20" spans="1:4" ht="14.25" customHeight="1" x14ac:dyDescent="0.35">
      <c r="A20" s="8">
        <f>DATE(2025,9,24)</f>
        <v>45924</v>
      </c>
      <c r="B20" s="7" t="s">
        <v>615</v>
      </c>
      <c r="C20" s="3" t="s">
        <v>589</v>
      </c>
      <c r="D20" s="1" t="s">
        <v>590</v>
      </c>
    </row>
    <row r="21" spans="1:4" ht="14.25" customHeight="1" x14ac:dyDescent="0.35">
      <c r="A21" s="8">
        <f t="shared" ref="A21:A23" si="0">DATE(2025,9,24)</f>
        <v>45924</v>
      </c>
      <c r="B21" s="7" t="s">
        <v>616</v>
      </c>
      <c r="C21" s="2" t="s">
        <v>633</v>
      </c>
      <c r="D21" s="1" t="s">
        <v>634</v>
      </c>
    </row>
    <row r="22" spans="1:4" ht="14.25" customHeight="1" x14ac:dyDescent="0.35">
      <c r="A22" s="8">
        <f t="shared" si="0"/>
        <v>45924</v>
      </c>
      <c r="B22" s="7" t="s">
        <v>616</v>
      </c>
      <c r="C22" s="2" t="s">
        <v>635</v>
      </c>
      <c r="D22" s="1" t="s">
        <v>636</v>
      </c>
    </row>
    <row r="23" spans="1:4" ht="14.25" customHeight="1" x14ac:dyDescent="0.35">
      <c r="A23" s="8">
        <f t="shared" si="0"/>
        <v>45924</v>
      </c>
      <c r="B23" s="7" t="s">
        <v>616</v>
      </c>
      <c r="C23" s="2" t="s">
        <v>637</v>
      </c>
      <c r="D23" s="1" t="s">
        <v>638</v>
      </c>
    </row>
    <row r="24" spans="1:4" ht="14.25" customHeight="1" x14ac:dyDescent="0.35">
      <c r="A24" s="8">
        <f>DATE(2025,5,27)</f>
        <v>45804</v>
      </c>
      <c r="B24" s="7" t="s">
        <v>615</v>
      </c>
      <c r="C24" s="3" t="s">
        <v>348</v>
      </c>
      <c r="D24" s="1" t="s">
        <v>349</v>
      </c>
    </row>
    <row r="25" spans="1:4" ht="14.25" customHeight="1" x14ac:dyDescent="0.35">
      <c r="A25" s="8">
        <f t="shared" ref="A25:A36" si="1">DATE(2025,5,27)</f>
        <v>45804</v>
      </c>
      <c r="B25" s="7" t="s">
        <v>615</v>
      </c>
      <c r="C25" s="3" t="s">
        <v>345</v>
      </c>
      <c r="D25" s="1" t="s">
        <v>346</v>
      </c>
    </row>
    <row r="26" spans="1:4" ht="14.25" customHeight="1" x14ac:dyDescent="0.35">
      <c r="A26" s="8">
        <f t="shared" si="1"/>
        <v>45804</v>
      </c>
      <c r="B26" s="7" t="s">
        <v>615</v>
      </c>
      <c r="C26" s="3" t="s">
        <v>352</v>
      </c>
      <c r="D26" s="1" t="s">
        <v>353</v>
      </c>
    </row>
    <row r="27" spans="1:4" ht="14.25" customHeight="1" x14ac:dyDescent="0.35">
      <c r="A27" s="8">
        <f t="shared" si="1"/>
        <v>45804</v>
      </c>
      <c r="B27" s="7" t="s">
        <v>615</v>
      </c>
      <c r="C27" s="3" t="s">
        <v>350</v>
      </c>
      <c r="D27" s="1" t="s">
        <v>351</v>
      </c>
    </row>
    <row r="28" spans="1:4" ht="14.25" customHeight="1" x14ac:dyDescent="0.35">
      <c r="A28" s="8">
        <f t="shared" si="1"/>
        <v>45804</v>
      </c>
      <c r="B28" s="7" t="s">
        <v>615</v>
      </c>
      <c r="C28" s="3" t="s">
        <v>581</v>
      </c>
      <c r="D28" s="1" t="s">
        <v>582</v>
      </c>
    </row>
    <row r="29" spans="1:4" ht="14.25" customHeight="1" x14ac:dyDescent="0.35">
      <c r="A29" s="8">
        <f t="shared" si="1"/>
        <v>45804</v>
      </c>
      <c r="B29" s="7" t="s">
        <v>615</v>
      </c>
      <c r="C29" s="3" t="s">
        <v>583</v>
      </c>
      <c r="D29" s="1" t="s">
        <v>584</v>
      </c>
    </row>
    <row r="30" spans="1:4" ht="14.25" customHeight="1" x14ac:dyDescent="0.35">
      <c r="A30" s="8">
        <f t="shared" si="1"/>
        <v>45804</v>
      </c>
      <c r="B30" s="7" t="s">
        <v>615</v>
      </c>
      <c r="C30" s="3" t="s">
        <v>585</v>
      </c>
      <c r="D30" s="1" t="s">
        <v>586</v>
      </c>
    </row>
    <row r="31" spans="1:4" ht="14.25" customHeight="1" x14ac:dyDescent="0.35">
      <c r="A31" s="8">
        <f t="shared" si="1"/>
        <v>45804</v>
      </c>
      <c r="B31" s="7" t="s">
        <v>615</v>
      </c>
      <c r="C31" s="3" t="s">
        <v>587</v>
      </c>
      <c r="D31" s="1" t="s">
        <v>588</v>
      </c>
    </row>
    <row r="32" spans="1:4" ht="14.25" customHeight="1" x14ac:dyDescent="0.35">
      <c r="A32" s="8">
        <f t="shared" si="1"/>
        <v>45804</v>
      </c>
      <c r="B32" s="7" t="s">
        <v>615</v>
      </c>
      <c r="C32" s="3" t="s">
        <v>293</v>
      </c>
      <c r="D32" s="1" t="s">
        <v>294</v>
      </c>
    </row>
    <row r="33" spans="1:4" ht="14.25" customHeight="1" x14ac:dyDescent="0.35">
      <c r="A33" s="8">
        <f t="shared" si="1"/>
        <v>45804</v>
      </c>
      <c r="B33" s="7" t="s">
        <v>615</v>
      </c>
      <c r="C33" s="3" t="s">
        <v>295</v>
      </c>
      <c r="D33" s="1" t="s">
        <v>296</v>
      </c>
    </row>
    <row r="34" spans="1:4" ht="14.25" customHeight="1" x14ac:dyDescent="0.35">
      <c r="A34" s="8">
        <f t="shared" si="1"/>
        <v>45804</v>
      </c>
      <c r="B34" s="7" t="s">
        <v>615</v>
      </c>
      <c r="C34" s="3" t="s">
        <v>371</v>
      </c>
      <c r="D34" s="1" t="s">
        <v>639</v>
      </c>
    </row>
    <row r="35" spans="1:4" ht="14.25" customHeight="1" x14ac:dyDescent="0.35">
      <c r="A35" s="8">
        <f t="shared" si="1"/>
        <v>45804</v>
      </c>
      <c r="B35" s="7" t="s">
        <v>616</v>
      </c>
      <c r="C35" s="3" t="s">
        <v>640</v>
      </c>
      <c r="D35" s="1" t="s">
        <v>641</v>
      </c>
    </row>
    <row r="36" spans="1:4" ht="14.25" customHeight="1" x14ac:dyDescent="0.35">
      <c r="A36" s="8">
        <f t="shared" si="1"/>
        <v>45804</v>
      </c>
      <c r="B36" s="7" t="s">
        <v>616</v>
      </c>
      <c r="C36" s="2" t="s">
        <v>642</v>
      </c>
      <c r="D36" s="1" t="s">
        <v>643</v>
      </c>
    </row>
    <row r="37" spans="1:4" ht="14.25" customHeight="1" x14ac:dyDescent="0.35">
      <c r="A37" s="8">
        <f t="shared" ref="A37:A49" si="2">DATE(2024,12,2)</f>
        <v>45628</v>
      </c>
      <c r="B37" s="7" t="s">
        <v>615</v>
      </c>
      <c r="C37" s="9" t="s">
        <v>115</v>
      </c>
      <c r="D37" s="7" t="s">
        <v>116</v>
      </c>
    </row>
    <row r="38" spans="1:4" ht="14.25" customHeight="1" x14ac:dyDescent="0.35">
      <c r="A38" s="8">
        <f t="shared" si="2"/>
        <v>45628</v>
      </c>
      <c r="B38" s="7" t="s">
        <v>615</v>
      </c>
      <c r="C38" s="9" t="s">
        <v>117</v>
      </c>
      <c r="D38" s="7" t="s">
        <v>118</v>
      </c>
    </row>
    <row r="39" spans="1:4" ht="14.25" customHeight="1" x14ac:dyDescent="0.35">
      <c r="A39" s="8">
        <f t="shared" si="2"/>
        <v>45628</v>
      </c>
      <c r="B39" s="7" t="s">
        <v>615</v>
      </c>
      <c r="C39" s="9" t="s">
        <v>103</v>
      </c>
      <c r="D39" s="7" t="s">
        <v>104</v>
      </c>
    </row>
    <row r="40" spans="1:4" ht="14.25" customHeight="1" x14ac:dyDescent="0.35">
      <c r="A40" s="8">
        <f t="shared" si="2"/>
        <v>45628</v>
      </c>
      <c r="B40" s="7" t="s">
        <v>615</v>
      </c>
      <c r="C40" s="9" t="s">
        <v>105</v>
      </c>
      <c r="D40" s="7" t="s">
        <v>106</v>
      </c>
    </row>
    <row r="41" spans="1:4" ht="14.25" customHeight="1" x14ac:dyDescent="0.35">
      <c r="A41" s="8">
        <f t="shared" si="2"/>
        <v>45628</v>
      </c>
      <c r="B41" s="7" t="s">
        <v>615</v>
      </c>
      <c r="C41" s="9" t="s">
        <v>521</v>
      </c>
      <c r="D41" s="7" t="s">
        <v>522</v>
      </c>
    </row>
    <row r="42" spans="1:4" ht="14.25" customHeight="1" x14ac:dyDescent="0.35">
      <c r="A42" s="8">
        <f t="shared" si="2"/>
        <v>45628</v>
      </c>
      <c r="B42" s="7" t="s">
        <v>615</v>
      </c>
      <c r="C42" s="9" t="s">
        <v>523</v>
      </c>
      <c r="D42" s="7" t="s">
        <v>524</v>
      </c>
    </row>
    <row r="43" spans="1:4" ht="14.25" customHeight="1" x14ac:dyDescent="0.35">
      <c r="A43" s="8">
        <f t="shared" si="2"/>
        <v>45628</v>
      </c>
      <c r="B43" s="7" t="s">
        <v>615</v>
      </c>
      <c r="C43" s="10" t="s">
        <v>119</v>
      </c>
      <c r="D43" s="7" t="s">
        <v>644</v>
      </c>
    </row>
    <row r="44" spans="1:4" ht="14.25" customHeight="1" x14ac:dyDescent="0.35">
      <c r="A44" s="8">
        <f t="shared" si="2"/>
        <v>45628</v>
      </c>
      <c r="B44" s="7" t="s">
        <v>615</v>
      </c>
      <c r="C44" s="10" t="s">
        <v>122</v>
      </c>
      <c r="D44" s="7" t="s">
        <v>645</v>
      </c>
    </row>
    <row r="45" spans="1:4" ht="14.25" customHeight="1" x14ac:dyDescent="0.35">
      <c r="A45" s="8">
        <f t="shared" si="2"/>
        <v>45628</v>
      </c>
      <c r="B45" s="7" t="s">
        <v>615</v>
      </c>
      <c r="C45" s="10" t="s">
        <v>124</v>
      </c>
      <c r="D45" s="7" t="s">
        <v>646</v>
      </c>
    </row>
    <row r="46" spans="1:4" ht="14.25" customHeight="1" x14ac:dyDescent="0.35">
      <c r="A46" s="8">
        <f t="shared" si="2"/>
        <v>45628</v>
      </c>
      <c r="B46" s="7" t="s">
        <v>616</v>
      </c>
      <c r="C46" s="10" t="s">
        <v>647</v>
      </c>
      <c r="D46" s="7" t="s">
        <v>648</v>
      </c>
    </row>
    <row r="47" spans="1:4" ht="14.25" customHeight="1" x14ac:dyDescent="0.35">
      <c r="A47" s="8">
        <f t="shared" si="2"/>
        <v>45628</v>
      </c>
      <c r="B47" s="7" t="s">
        <v>616</v>
      </c>
      <c r="C47" s="10" t="s">
        <v>649</v>
      </c>
      <c r="D47" s="7" t="s">
        <v>650</v>
      </c>
    </row>
    <row r="48" spans="1:4" ht="14.25" customHeight="1" x14ac:dyDescent="0.35">
      <c r="A48" s="8">
        <f t="shared" si="2"/>
        <v>45628</v>
      </c>
      <c r="B48" s="7" t="s">
        <v>616</v>
      </c>
      <c r="C48" s="10" t="s">
        <v>651</v>
      </c>
      <c r="D48" s="7" t="s">
        <v>652</v>
      </c>
    </row>
    <row r="49" spans="1:4" ht="14.25" customHeight="1" x14ac:dyDescent="0.35">
      <c r="A49" s="8">
        <f t="shared" si="2"/>
        <v>45628</v>
      </c>
      <c r="B49" s="7" t="s">
        <v>616</v>
      </c>
      <c r="C49" s="10" t="s">
        <v>653</v>
      </c>
      <c r="D49" s="7" t="s">
        <v>654</v>
      </c>
    </row>
    <row r="50" spans="1:4" ht="14.25" customHeight="1" x14ac:dyDescent="0.35">
      <c r="A50" s="8">
        <f>DATE(2024,10,20)</f>
        <v>45585</v>
      </c>
      <c r="B50" s="7" t="s">
        <v>615</v>
      </c>
      <c r="C50" s="10" t="s">
        <v>36</v>
      </c>
      <c r="D50" s="1" t="s">
        <v>37</v>
      </c>
    </row>
    <row r="51" spans="1:4" ht="14.25" customHeight="1" x14ac:dyDescent="0.35">
      <c r="A51" s="8">
        <f t="shared" ref="A51:A52" si="3">DATE(2024,10,20)</f>
        <v>45585</v>
      </c>
      <c r="B51" s="7" t="s">
        <v>615</v>
      </c>
      <c r="C51" s="10" t="s">
        <v>38</v>
      </c>
      <c r="D51" s="1" t="s">
        <v>39</v>
      </c>
    </row>
    <row r="52" spans="1:4" ht="14.25" customHeight="1" x14ac:dyDescent="0.35">
      <c r="A52" s="8">
        <f t="shared" si="3"/>
        <v>45585</v>
      </c>
      <c r="B52" s="7" t="s">
        <v>615</v>
      </c>
      <c r="C52" s="10" t="s">
        <v>40</v>
      </c>
      <c r="D52" s="1" t="s">
        <v>41</v>
      </c>
    </row>
    <row r="53" spans="1:4" ht="14.25" customHeight="1" x14ac:dyDescent="0.35">
      <c r="A53" s="8">
        <f>DATE(2024,10,4)</f>
        <v>45569</v>
      </c>
      <c r="B53" s="7" t="s">
        <v>655</v>
      </c>
      <c r="C53" s="3" t="s">
        <v>640</v>
      </c>
      <c r="D53" s="1" t="s">
        <v>656</v>
      </c>
    </row>
    <row r="54" spans="1:4" ht="14.25" customHeight="1" x14ac:dyDescent="0.35">
      <c r="A54" s="8">
        <f>DATE(2024,10,4)</f>
        <v>45569</v>
      </c>
      <c r="B54" s="7" t="s">
        <v>615</v>
      </c>
      <c r="C54" s="10" t="s">
        <v>315</v>
      </c>
      <c r="D54" s="10" t="s">
        <v>316</v>
      </c>
    </row>
    <row r="55" spans="1:4" ht="14.25" customHeight="1" x14ac:dyDescent="0.35">
      <c r="A55" s="8">
        <f t="shared" ref="A55:A115" si="4">DATE(2024,10,4)</f>
        <v>45569</v>
      </c>
      <c r="B55" s="7" t="s">
        <v>615</v>
      </c>
      <c r="C55" s="10" t="s">
        <v>323</v>
      </c>
      <c r="D55" s="10" t="s">
        <v>324</v>
      </c>
    </row>
    <row r="56" spans="1:4" ht="14.25" customHeight="1" x14ac:dyDescent="0.35">
      <c r="A56" s="8">
        <f t="shared" si="4"/>
        <v>45569</v>
      </c>
      <c r="B56" s="7" t="s">
        <v>615</v>
      </c>
      <c r="C56" s="9" t="s">
        <v>269</v>
      </c>
      <c r="D56" s="7" t="s">
        <v>657</v>
      </c>
    </row>
    <row r="57" spans="1:4" ht="14.25" customHeight="1" x14ac:dyDescent="0.35">
      <c r="A57" s="8">
        <f t="shared" si="4"/>
        <v>45569</v>
      </c>
      <c r="B57" s="7" t="s">
        <v>615</v>
      </c>
      <c r="C57" s="9" t="s">
        <v>273</v>
      </c>
      <c r="D57" s="7" t="s">
        <v>658</v>
      </c>
    </row>
    <row r="58" spans="1:4" ht="14.25" customHeight="1" x14ac:dyDescent="0.35">
      <c r="A58" s="8">
        <f t="shared" si="4"/>
        <v>45569</v>
      </c>
      <c r="B58" s="7" t="s">
        <v>615</v>
      </c>
      <c r="C58" s="9" t="s">
        <v>279</v>
      </c>
      <c r="D58" s="7" t="s">
        <v>659</v>
      </c>
    </row>
    <row r="59" spans="1:4" ht="14.25" customHeight="1" x14ac:dyDescent="0.35">
      <c r="A59" s="8">
        <f t="shared" si="4"/>
        <v>45569</v>
      </c>
      <c r="B59" s="7" t="s">
        <v>615</v>
      </c>
      <c r="C59" s="9" t="s">
        <v>281</v>
      </c>
      <c r="D59" s="7" t="s">
        <v>660</v>
      </c>
    </row>
    <row r="60" spans="1:4" ht="14.25" customHeight="1" x14ac:dyDescent="0.35">
      <c r="A60" s="8">
        <f t="shared" si="4"/>
        <v>45569</v>
      </c>
      <c r="B60" s="7" t="s">
        <v>615</v>
      </c>
      <c r="C60" s="9" t="s">
        <v>621</v>
      </c>
      <c r="D60" s="7" t="s">
        <v>661</v>
      </c>
    </row>
    <row r="61" spans="1:4" ht="14.25" customHeight="1" x14ac:dyDescent="0.35">
      <c r="A61" s="8">
        <f t="shared" si="4"/>
        <v>45569</v>
      </c>
      <c r="B61" s="7" t="s">
        <v>615</v>
      </c>
      <c r="C61" s="9" t="s">
        <v>246</v>
      </c>
      <c r="D61" s="7" t="s">
        <v>662</v>
      </c>
    </row>
    <row r="62" spans="1:4" ht="14.25" customHeight="1" x14ac:dyDescent="0.35">
      <c r="A62" s="8">
        <f t="shared" si="4"/>
        <v>45569</v>
      </c>
      <c r="B62" s="7" t="s">
        <v>615</v>
      </c>
      <c r="C62" s="9" t="s">
        <v>253</v>
      </c>
      <c r="D62" s="7" t="s">
        <v>663</v>
      </c>
    </row>
    <row r="63" spans="1:4" ht="14.25" customHeight="1" x14ac:dyDescent="0.35">
      <c r="A63" s="8">
        <f t="shared" si="4"/>
        <v>45569</v>
      </c>
      <c r="B63" s="7" t="s">
        <v>615</v>
      </c>
      <c r="C63" s="9" t="s">
        <v>255</v>
      </c>
      <c r="D63" s="7" t="s">
        <v>664</v>
      </c>
    </row>
    <row r="64" spans="1:4" ht="14.25" customHeight="1" x14ac:dyDescent="0.35">
      <c r="A64" s="8">
        <f t="shared" si="4"/>
        <v>45569</v>
      </c>
      <c r="B64" s="7" t="s">
        <v>615</v>
      </c>
      <c r="C64" s="9" t="s">
        <v>623</v>
      </c>
      <c r="D64" s="7" t="s">
        <v>665</v>
      </c>
    </row>
    <row r="65" spans="1:4" ht="14.25" customHeight="1" x14ac:dyDescent="0.35">
      <c r="A65" s="8">
        <f t="shared" si="4"/>
        <v>45569</v>
      </c>
      <c r="B65" s="7" t="s">
        <v>615</v>
      </c>
      <c r="C65" s="9" t="s">
        <v>259</v>
      </c>
      <c r="D65" s="7" t="s">
        <v>666</v>
      </c>
    </row>
    <row r="66" spans="1:4" ht="14.25" customHeight="1" x14ac:dyDescent="0.35">
      <c r="A66" s="8">
        <f t="shared" si="4"/>
        <v>45569</v>
      </c>
      <c r="B66" s="7" t="s">
        <v>615</v>
      </c>
      <c r="C66" s="9" t="s">
        <v>265</v>
      </c>
      <c r="D66" s="7" t="s">
        <v>667</v>
      </c>
    </row>
    <row r="67" spans="1:4" ht="14.25" customHeight="1" x14ac:dyDescent="0.35">
      <c r="A67" s="8">
        <f t="shared" si="4"/>
        <v>45569</v>
      </c>
      <c r="B67" s="7" t="s">
        <v>615</v>
      </c>
      <c r="C67" s="9" t="s">
        <v>267</v>
      </c>
      <c r="D67" s="7" t="s">
        <v>668</v>
      </c>
    </row>
    <row r="68" spans="1:4" ht="14.25" customHeight="1" x14ac:dyDescent="0.35">
      <c r="A68" s="8">
        <f t="shared" si="4"/>
        <v>45569</v>
      </c>
      <c r="B68" s="7" t="s">
        <v>615</v>
      </c>
      <c r="C68" s="9" t="s">
        <v>248</v>
      </c>
      <c r="D68" s="7" t="s">
        <v>669</v>
      </c>
    </row>
    <row r="69" spans="1:4" ht="14.25" customHeight="1" x14ac:dyDescent="0.35">
      <c r="A69" s="8">
        <f t="shared" si="4"/>
        <v>45569</v>
      </c>
      <c r="B69" s="7" t="s">
        <v>615</v>
      </c>
      <c r="C69" s="9" t="s">
        <v>251</v>
      </c>
      <c r="D69" s="7" t="s">
        <v>670</v>
      </c>
    </row>
    <row r="70" spans="1:4" ht="14.25" customHeight="1" x14ac:dyDescent="0.35">
      <c r="A70" s="8">
        <f t="shared" si="4"/>
        <v>45569</v>
      </c>
      <c r="B70" s="7" t="s">
        <v>615</v>
      </c>
      <c r="C70" s="9" t="s">
        <v>275</v>
      </c>
      <c r="D70" s="7" t="s">
        <v>671</v>
      </c>
    </row>
    <row r="71" spans="1:4" ht="14.25" customHeight="1" x14ac:dyDescent="0.35">
      <c r="A71" s="8">
        <f t="shared" si="4"/>
        <v>45569</v>
      </c>
      <c r="B71" s="7" t="s">
        <v>615</v>
      </c>
      <c r="C71" s="9" t="s">
        <v>277</v>
      </c>
      <c r="D71" s="7" t="s">
        <v>672</v>
      </c>
    </row>
    <row r="72" spans="1:4" ht="14.25" customHeight="1" x14ac:dyDescent="0.35">
      <c r="A72" s="8">
        <f t="shared" si="4"/>
        <v>45569</v>
      </c>
      <c r="B72" s="7" t="s">
        <v>615</v>
      </c>
      <c r="C72" s="9" t="s">
        <v>223</v>
      </c>
      <c r="D72" s="7" t="s">
        <v>673</v>
      </c>
    </row>
    <row r="73" spans="1:4" ht="14.25" customHeight="1" x14ac:dyDescent="0.35">
      <c r="A73" s="8">
        <f t="shared" si="4"/>
        <v>45569</v>
      </c>
      <c r="B73" s="7" t="s">
        <v>615</v>
      </c>
      <c r="C73" s="9" t="s">
        <v>225</v>
      </c>
      <c r="D73" s="7" t="s">
        <v>674</v>
      </c>
    </row>
    <row r="74" spans="1:4" ht="14.25" customHeight="1" x14ac:dyDescent="0.35">
      <c r="A74" s="8">
        <f t="shared" si="4"/>
        <v>45569</v>
      </c>
      <c r="B74" s="7" t="s">
        <v>615</v>
      </c>
      <c r="C74" s="9" t="s">
        <v>261</v>
      </c>
      <c r="D74" s="7" t="s">
        <v>675</v>
      </c>
    </row>
    <row r="75" spans="1:4" ht="14.25" customHeight="1" x14ac:dyDescent="0.35">
      <c r="A75" s="8">
        <f t="shared" si="4"/>
        <v>45569</v>
      </c>
      <c r="B75" s="7" t="s">
        <v>615</v>
      </c>
      <c r="C75" s="9" t="s">
        <v>263</v>
      </c>
      <c r="D75" s="7" t="s">
        <v>676</v>
      </c>
    </row>
    <row r="76" spans="1:4" ht="14.25" customHeight="1" x14ac:dyDescent="0.35">
      <c r="A76" s="8">
        <f t="shared" si="4"/>
        <v>45569</v>
      </c>
      <c r="B76" s="7" t="s">
        <v>615</v>
      </c>
      <c r="C76" s="9" t="s">
        <v>381</v>
      </c>
      <c r="D76" s="7" t="s">
        <v>677</v>
      </c>
    </row>
    <row r="77" spans="1:4" ht="14.25" customHeight="1" x14ac:dyDescent="0.35">
      <c r="A77" s="8">
        <f t="shared" si="4"/>
        <v>45569</v>
      </c>
      <c r="B77" s="7" t="s">
        <v>615</v>
      </c>
      <c r="C77" s="9" t="s">
        <v>383</v>
      </c>
      <c r="D77" s="7" t="s">
        <v>678</v>
      </c>
    </row>
    <row r="78" spans="1:4" ht="14.25" customHeight="1" x14ac:dyDescent="0.35">
      <c r="A78" s="8">
        <f t="shared" si="4"/>
        <v>45569</v>
      </c>
      <c r="B78" s="7" t="s">
        <v>615</v>
      </c>
      <c r="C78" s="9" t="s">
        <v>389</v>
      </c>
      <c r="D78" s="7" t="s">
        <v>679</v>
      </c>
    </row>
    <row r="79" spans="1:4" ht="14.25" customHeight="1" x14ac:dyDescent="0.35">
      <c r="A79" s="8">
        <f t="shared" si="4"/>
        <v>45569</v>
      </c>
      <c r="B79" s="7" t="s">
        <v>615</v>
      </c>
      <c r="C79" s="9" t="s">
        <v>392</v>
      </c>
      <c r="D79" s="7" t="s">
        <v>680</v>
      </c>
    </row>
    <row r="80" spans="1:4" ht="14.25" customHeight="1" x14ac:dyDescent="0.35">
      <c r="A80" s="8">
        <f t="shared" si="4"/>
        <v>45569</v>
      </c>
      <c r="B80" s="7" t="s">
        <v>615</v>
      </c>
      <c r="C80" s="9" t="s">
        <v>398</v>
      </c>
      <c r="D80" s="7" t="s">
        <v>681</v>
      </c>
    </row>
    <row r="81" spans="1:4" ht="14.25" customHeight="1" x14ac:dyDescent="0.35">
      <c r="A81" s="8">
        <f t="shared" si="4"/>
        <v>45569</v>
      </c>
      <c r="B81" s="7" t="s">
        <v>615</v>
      </c>
      <c r="C81" s="9" t="s">
        <v>400</v>
      </c>
      <c r="D81" s="7" t="s">
        <v>682</v>
      </c>
    </row>
    <row r="82" spans="1:4" ht="14.25" customHeight="1" x14ac:dyDescent="0.35">
      <c r="A82" s="8">
        <f t="shared" si="4"/>
        <v>45569</v>
      </c>
      <c r="B82" s="7" t="s">
        <v>615</v>
      </c>
      <c r="C82" s="9" t="s">
        <v>420</v>
      </c>
      <c r="D82" s="7" t="s">
        <v>683</v>
      </c>
    </row>
    <row r="83" spans="1:4" ht="14.25" customHeight="1" x14ac:dyDescent="0.35">
      <c r="A83" s="8">
        <f t="shared" si="4"/>
        <v>45569</v>
      </c>
      <c r="B83" s="7" t="s">
        <v>615</v>
      </c>
      <c r="C83" s="9" t="s">
        <v>422</v>
      </c>
      <c r="D83" s="7" t="s">
        <v>684</v>
      </c>
    </row>
    <row r="84" spans="1:4" ht="14.25" customHeight="1" x14ac:dyDescent="0.35">
      <c r="A84" s="8">
        <f t="shared" si="4"/>
        <v>45569</v>
      </c>
      <c r="B84" s="7" t="s">
        <v>615</v>
      </c>
      <c r="C84" s="9" t="s">
        <v>408</v>
      </c>
      <c r="D84" s="7" t="s">
        <v>685</v>
      </c>
    </row>
    <row r="85" spans="1:4" ht="14.25" customHeight="1" x14ac:dyDescent="0.35">
      <c r="A85" s="8">
        <f t="shared" si="4"/>
        <v>45569</v>
      </c>
      <c r="B85" s="7" t="s">
        <v>615</v>
      </c>
      <c r="C85" s="9" t="s">
        <v>410</v>
      </c>
      <c r="D85" s="7" t="s">
        <v>686</v>
      </c>
    </row>
    <row r="86" spans="1:4" ht="14.25" customHeight="1" x14ac:dyDescent="0.35">
      <c r="A86" s="8">
        <f t="shared" si="4"/>
        <v>45569</v>
      </c>
      <c r="B86" s="7" t="s">
        <v>616</v>
      </c>
      <c r="C86" s="2" t="s">
        <v>687</v>
      </c>
      <c r="D86" s="7" t="s">
        <v>688</v>
      </c>
    </row>
    <row r="87" spans="1:4" ht="14.25" customHeight="1" x14ac:dyDescent="0.35">
      <c r="A87" s="8">
        <f t="shared" si="4"/>
        <v>45569</v>
      </c>
      <c r="B87" s="7" t="s">
        <v>616</v>
      </c>
      <c r="C87" s="2" t="s">
        <v>689</v>
      </c>
      <c r="D87" s="7" t="s">
        <v>690</v>
      </c>
    </row>
    <row r="88" spans="1:4" ht="14.25" customHeight="1" x14ac:dyDescent="0.35">
      <c r="A88" s="8">
        <f t="shared" si="4"/>
        <v>45569</v>
      </c>
      <c r="B88" s="7" t="s">
        <v>616</v>
      </c>
      <c r="C88" s="2" t="s">
        <v>691</v>
      </c>
      <c r="D88" s="7" t="s">
        <v>692</v>
      </c>
    </row>
    <row r="89" spans="1:4" ht="14.25" customHeight="1" x14ac:dyDescent="0.35">
      <c r="A89" s="8">
        <f t="shared" si="4"/>
        <v>45569</v>
      </c>
      <c r="B89" s="7" t="s">
        <v>616</v>
      </c>
      <c r="C89" s="2" t="s">
        <v>693</v>
      </c>
      <c r="D89" s="7" t="s">
        <v>694</v>
      </c>
    </row>
    <row r="90" spans="1:4" ht="14.25" customHeight="1" x14ac:dyDescent="0.35">
      <c r="A90" s="8">
        <f t="shared" si="4"/>
        <v>45569</v>
      </c>
      <c r="B90" s="7" t="s">
        <v>616</v>
      </c>
      <c r="C90" s="2" t="s">
        <v>695</v>
      </c>
      <c r="D90" s="7" t="s">
        <v>696</v>
      </c>
    </row>
    <row r="91" spans="1:4" ht="14.25" customHeight="1" x14ac:dyDescent="0.35">
      <c r="A91" s="8">
        <f t="shared" si="4"/>
        <v>45569</v>
      </c>
      <c r="B91" s="7" t="s">
        <v>616</v>
      </c>
      <c r="C91" s="2" t="s">
        <v>697</v>
      </c>
      <c r="D91" s="7" t="s">
        <v>698</v>
      </c>
    </row>
    <row r="92" spans="1:4" ht="14.25" customHeight="1" x14ac:dyDescent="0.35">
      <c r="A92" s="8">
        <f t="shared" si="4"/>
        <v>45569</v>
      </c>
      <c r="B92" s="7" t="s">
        <v>616</v>
      </c>
      <c r="C92" s="2" t="s">
        <v>699</v>
      </c>
      <c r="D92" s="7" t="s">
        <v>700</v>
      </c>
    </row>
    <row r="93" spans="1:4" ht="14.25" customHeight="1" x14ac:dyDescent="0.35">
      <c r="A93" s="8">
        <f t="shared" si="4"/>
        <v>45569</v>
      </c>
      <c r="B93" s="7" t="s">
        <v>616</v>
      </c>
      <c r="C93" s="2" t="s">
        <v>701</v>
      </c>
      <c r="D93" s="7" t="s">
        <v>702</v>
      </c>
    </row>
    <row r="94" spans="1:4" ht="14.25" customHeight="1" x14ac:dyDescent="0.35">
      <c r="A94" s="8">
        <f t="shared" si="4"/>
        <v>45569</v>
      </c>
      <c r="B94" s="7" t="s">
        <v>616</v>
      </c>
      <c r="C94" s="2" t="s">
        <v>703</v>
      </c>
      <c r="D94" s="7" t="s">
        <v>704</v>
      </c>
    </row>
    <row r="95" spans="1:4" ht="14.25" customHeight="1" x14ac:dyDescent="0.35">
      <c r="A95" s="8">
        <f t="shared" si="4"/>
        <v>45569</v>
      </c>
      <c r="B95" s="7" t="s">
        <v>616</v>
      </c>
      <c r="C95" s="2" t="s">
        <v>705</v>
      </c>
      <c r="D95" s="7" t="s">
        <v>706</v>
      </c>
    </row>
    <row r="96" spans="1:4" ht="14.25" customHeight="1" x14ac:dyDescent="0.35">
      <c r="A96" s="8">
        <f t="shared" si="4"/>
        <v>45569</v>
      </c>
      <c r="B96" s="7" t="s">
        <v>616</v>
      </c>
      <c r="C96" s="2" t="s">
        <v>707</v>
      </c>
      <c r="D96" s="7" t="s">
        <v>708</v>
      </c>
    </row>
    <row r="97" spans="1:4" ht="14.25" customHeight="1" x14ac:dyDescent="0.35">
      <c r="A97" s="8">
        <f t="shared" si="4"/>
        <v>45569</v>
      </c>
      <c r="B97" s="7" t="s">
        <v>616</v>
      </c>
      <c r="C97" s="2" t="s">
        <v>709</v>
      </c>
      <c r="D97" s="7" t="s">
        <v>710</v>
      </c>
    </row>
    <row r="98" spans="1:4" ht="14.25" customHeight="1" x14ac:dyDescent="0.35">
      <c r="A98" s="8">
        <f t="shared" si="4"/>
        <v>45569</v>
      </c>
      <c r="B98" s="7" t="s">
        <v>616</v>
      </c>
      <c r="C98" s="2" t="s">
        <v>711</v>
      </c>
      <c r="D98" s="7" t="s">
        <v>712</v>
      </c>
    </row>
    <row r="99" spans="1:4" ht="14.25" customHeight="1" x14ac:dyDescent="0.35">
      <c r="A99" s="8">
        <f t="shared" si="4"/>
        <v>45569</v>
      </c>
      <c r="B99" s="7" t="s">
        <v>616</v>
      </c>
      <c r="C99" s="2" t="s">
        <v>713</v>
      </c>
      <c r="D99" s="7" t="s">
        <v>714</v>
      </c>
    </row>
    <row r="100" spans="1:4" ht="14.25" customHeight="1" x14ac:dyDescent="0.35">
      <c r="A100" s="8">
        <f t="shared" si="4"/>
        <v>45569</v>
      </c>
      <c r="B100" s="7" t="s">
        <v>616</v>
      </c>
      <c r="C100" s="2" t="s">
        <v>715</v>
      </c>
      <c r="D100" s="7" t="s">
        <v>716</v>
      </c>
    </row>
    <row r="101" spans="1:4" ht="14.25" customHeight="1" x14ac:dyDescent="0.35">
      <c r="A101" s="8">
        <f t="shared" si="4"/>
        <v>45569</v>
      </c>
      <c r="B101" s="7" t="s">
        <v>616</v>
      </c>
      <c r="C101" s="2" t="s">
        <v>717</v>
      </c>
      <c r="D101" s="7" t="s">
        <v>718</v>
      </c>
    </row>
    <row r="102" spans="1:4" ht="14.25" customHeight="1" x14ac:dyDescent="0.35">
      <c r="A102" s="8">
        <f t="shared" si="4"/>
        <v>45569</v>
      </c>
      <c r="B102" s="7" t="s">
        <v>616</v>
      </c>
      <c r="C102" s="2" t="s">
        <v>719</v>
      </c>
      <c r="D102" s="7" t="s">
        <v>720</v>
      </c>
    </row>
    <row r="103" spans="1:4" ht="14.25" customHeight="1" x14ac:dyDescent="0.35">
      <c r="A103" s="8">
        <f t="shared" si="4"/>
        <v>45569</v>
      </c>
      <c r="B103" s="7" t="s">
        <v>616</v>
      </c>
      <c r="C103" s="2" t="s">
        <v>721</v>
      </c>
      <c r="D103" s="7" t="s">
        <v>722</v>
      </c>
    </row>
    <row r="104" spans="1:4" ht="14.25" customHeight="1" x14ac:dyDescent="0.35">
      <c r="A104" s="8">
        <f t="shared" si="4"/>
        <v>45569</v>
      </c>
      <c r="B104" s="7" t="s">
        <v>616</v>
      </c>
      <c r="C104" s="2" t="s">
        <v>723</v>
      </c>
      <c r="D104" s="7" t="s">
        <v>724</v>
      </c>
    </row>
    <row r="105" spans="1:4" ht="14.25" customHeight="1" x14ac:dyDescent="0.35">
      <c r="A105" s="8">
        <f t="shared" si="4"/>
        <v>45569</v>
      </c>
      <c r="B105" s="7" t="s">
        <v>616</v>
      </c>
      <c r="C105" s="2" t="s">
        <v>725</v>
      </c>
      <c r="D105" s="7" t="s">
        <v>726</v>
      </c>
    </row>
    <row r="106" spans="1:4" ht="14.25" customHeight="1" x14ac:dyDescent="0.35">
      <c r="A106" s="8">
        <f t="shared" si="4"/>
        <v>45569</v>
      </c>
      <c r="B106" s="7" t="s">
        <v>616</v>
      </c>
      <c r="C106" s="2" t="s">
        <v>727</v>
      </c>
      <c r="D106" s="7" t="s">
        <v>728</v>
      </c>
    </row>
    <row r="107" spans="1:4" ht="14.25" customHeight="1" x14ac:dyDescent="0.35">
      <c r="A107" s="8">
        <f t="shared" si="4"/>
        <v>45569</v>
      </c>
      <c r="B107" s="7" t="s">
        <v>616</v>
      </c>
      <c r="C107" s="2" t="s">
        <v>729</v>
      </c>
      <c r="D107" s="7" t="s">
        <v>730</v>
      </c>
    </row>
    <row r="108" spans="1:4" ht="14.25" customHeight="1" x14ac:dyDescent="0.35">
      <c r="A108" s="8">
        <f t="shared" si="4"/>
        <v>45569</v>
      </c>
      <c r="B108" s="7" t="s">
        <v>616</v>
      </c>
      <c r="C108" s="2" t="s">
        <v>731</v>
      </c>
      <c r="D108" s="7" t="s">
        <v>732</v>
      </c>
    </row>
    <row r="109" spans="1:4" ht="14.25" customHeight="1" x14ac:dyDescent="0.35">
      <c r="A109" s="8">
        <f t="shared" si="4"/>
        <v>45569</v>
      </c>
      <c r="B109" s="7" t="s">
        <v>616</v>
      </c>
      <c r="C109" s="2" t="s">
        <v>733</v>
      </c>
      <c r="D109" s="7" t="s">
        <v>734</v>
      </c>
    </row>
    <row r="110" spans="1:4" ht="14.25" customHeight="1" x14ac:dyDescent="0.35">
      <c r="A110" s="8">
        <f t="shared" si="4"/>
        <v>45569</v>
      </c>
      <c r="B110" s="7" t="s">
        <v>616</v>
      </c>
      <c r="C110" s="2" t="s">
        <v>735</v>
      </c>
      <c r="D110" s="7" t="s">
        <v>736</v>
      </c>
    </row>
    <row r="111" spans="1:4" ht="14.25" customHeight="1" x14ac:dyDescent="0.35">
      <c r="A111" s="8">
        <f t="shared" si="4"/>
        <v>45569</v>
      </c>
      <c r="B111" s="7" t="s">
        <v>616</v>
      </c>
      <c r="C111" s="2" t="s">
        <v>737</v>
      </c>
      <c r="D111" s="7" t="s">
        <v>738</v>
      </c>
    </row>
    <row r="112" spans="1:4" ht="14.25" customHeight="1" x14ac:dyDescent="0.35">
      <c r="A112" s="8">
        <f t="shared" si="4"/>
        <v>45569</v>
      </c>
      <c r="B112" s="7" t="s">
        <v>616</v>
      </c>
      <c r="C112" s="2" t="s">
        <v>739</v>
      </c>
      <c r="D112" s="7" t="s">
        <v>740</v>
      </c>
    </row>
    <row r="113" spans="1:4" ht="14.25" customHeight="1" x14ac:dyDescent="0.35">
      <c r="A113" s="8">
        <f t="shared" si="4"/>
        <v>45569</v>
      </c>
      <c r="B113" s="7" t="s">
        <v>616</v>
      </c>
      <c r="C113" s="2" t="s">
        <v>741</v>
      </c>
      <c r="D113" s="7" t="s">
        <v>742</v>
      </c>
    </row>
    <row r="114" spans="1:4" ht="14.25" customHeight="1" x14ac:dyDescent="0.35">
      <c r="A114" s="8">
        <f t="shared" si="4"/>
        <v>45569</v>
      </c>
      <c r="B114" s="7" t="s">
        <v>616</v>
      </c>
      <c r="C114" s="2" t="s">
        <v>743</v>
      </c>
      <c r="D114" s="7" t="s">
        <v>744</v>
      </c>
    </row>
    <row r="115" spans="1:4" ht="14.25" customHeight="1" x14ac:dyDescent="0.35">
      <c r="A115" s="8">
        <f t="shared" si="4"/>
        <v>45569</v>
      </c>
      <c r="B115" s="7" t="s">
        <v>616</v>
      </c>
      <c r="C115" s="2" t="s">
        <v>745</v>
      </c>
      <c r="D115" s="7" t="s">
        <v>746</v>
      </c>
    </row>
    <row r="116" spans="1:4" ht="14.25" customHeight="1" x14ac:dyDescent="0.35">
      <c r="A116" s="8">
        <f t="shared" ref="A116:A119" si="5">DATE(2024,6,6)</f>
        <v>45449</v>
      </c>
      <c r="B116" s="7" t="s">
        <v>615</v>
      </c>
      <c r="C116" s="11" t="s">
        <v>471</v>
      </c>
      <c r="D116" s="7" t="s">
        <v>472</v>
      </c>
    </row>
    <row r="117" spans="1:4" ht="14.25" customHeight="1" x14ac:dyDescent="0.35">
      <c r="A117" s="8">
        <f t="shared" si="5"/>
        <v>45449</v>
      </c>
      <c r="B117" s="7" t="s">
        <v>615</v>
      </c>
      <c r="C117" s="11" t="s">
        <v>473</v>
      </c>
      <c r="D117" s="7" t="s">
        <v>474</v>
      </c>
    </row>
    <row r="118" spans="1:4" ht="14.25" customHeight="1" x14ac:dyDescent="0.35">
      <c r="A118" s="8">
        <f t="shared" si="5"/>
        <v>45449</v>
      </c>
      <c r="B118" s="7" t="s">
        <v>615</v>
      </c>
      <c r="C118" s="11" t="s">
        <v>568</v>
      </c>
      <c r="D118" s="7" t="s">
        <v>569</v>
      </c>
    </row>
    <row r="119" spans="1:4" ht="14.25" customHeight="1" x14ac:dyDescent="0.35">
      <c r="A119" s="8">
        <f t="shared" si="5"/>
        <v>45449</v>
      </c>
      <c r="B119" s="7" t="s">
        <v>615</v>
      </c>
      <c r="C119" s="11" t="s">
        <v>570</v>
      </c>
      <c r="D119" s="7" t="s">
        <v>571</v>
      </c>
    </row>
    <row r="120" spans="1:4" ht="14.25" customHeight="1" x14ac:dyDescent="0.35">
      <c r="A120" s="8">
        <f>DATE(2024,6,6)</f>
        <v>45449</v>
      </c>
      <c r="B120" s="7" t="s">
        <v>616</v>
      </c>
      <c r="C120" s="11" t="s">
        <v>747</v>
      </c>
      <c r="D120" s="7" t="s">
        <v>748</v>
      </c>
    </row>
    <row r="121" spans="1:4" s="13" customFormat="1" ht="14.25" customHeight="1" x14ac:dyDescent="0.35">
      <c r="A121" s="12">
        <f>DATE(2024,6,6)</f>
        <v>45449</v>
      </c>
      <c r="B121" s="13" t="s">
        <v>616</v>
      </c>
      <c r="C121" s="2" t="s">
        <v>749</v>
      </c>
      <c r="D121" s="1" t="s">
        <v>750</v>
      </c>
    </row>
    <row r="122" spans="1:4" ht="14.25" customHeight="1" x14ac:dyDescent="0.35">
      <c r="A122" s="8">
        <f>DATE(2024,6,6)</f>
        <v>45449</v>
      </c>
      <c r="B122" s="7" t="s">
        <v>616</v>
      </c>
      <c r="C122" s="11" t="s">
        <v>751</v>
      </c>
      <c r="D122" s="7" t="s">
        <v>752</v>
      </c>
    </row>
    <row r="123" spans="1:4" ht="14.25" customHeight="1" x14ac:dyDescent="0.35">
      <c r="A123" s="8">
        <f>DATE(2024,6,6)</f>
        <v>45449</v>
      </c>
      <c r="B123" s="7" t="s">
        <v>655</v>
      </c>
      <c r="C123" s="11" t="s">
        <v>469</v>
      </c>
      <c r="D123" s="1" t="s">
        <v>753</v>
      </c>
    </row>
    <row r="124" spans="1:4" ht="14.25" customHeight="1" x14ac:dyDescent="0.35">
      <c r="A124" s="8">
        <f>DATE(2023,11,15)</f>
        <v>45245</v>
      </c>
      <c r="B124" s="7" t="s">
        <v>655</v>
      </c>
      <c r="C124" s="11" t="s">
        <v>611</v>
      </c>
      <c r="D124" s="7" t="s">
        <v>754</v>
      </c>
    </row>
    <row r="125" spans="1:4" ht="14.25" customHeight="1" x14ac:dyDescent="0.35">
      <c r="A125" s="8">
        <f t="shared" ref="A125:A127" si="6">DATE(2023, 11, 1)</f>
        <v>45231</v>
      </c>
      <c r="B125" s="7" t="s">
        <v>615</v>
      </c>
      <c r="C125" s="11" t="s">
        <v>647</v>
      </c>
      <c r="D125" s="7" t="s">
        <v>120</v>
      </c>
    </row>
    <row r="126" spans="1:4" ht="14.25" customHeight="1" x14ac:dyDescent="0.35">
      <c r="A126" s="8">
        <f t="shared" si="6"/>
        <v>45231</v>
      </c>
      <c r="B126" s="7" t="s">
        <v>615</v>
      </c>
      <c r="C126" s="11" t="s">
        <v>651</v>
      </c>
      <c r="D126" s="7" t="s">
        <v>125</v>
      </c>
    </row>
    <row r="127" spans="1:4" ht="14.25" customHeight="1" x14ac:dyDescent="0.35">
      <c r="A127" s="8">
        <f t="shared" si="6"/>
        <v>45231</v>
      </c>
      <c r="B127" s="7" t="s">
        <v>615</v>
      </c>
      <c r="C127" s="11" t="s">
        <v>649</v>
      </c>
      <c r="D127" s="7" t="s">
        <v>123</v>
      </c>
    </row>
    <row r="128" spans="1:4" ht="14.25" customHeight="1" x14ac:dyDescent="0.35">
      <c r="A128" s="8">
        <f>DATE(2023, 11, 1)</f>
        <v>45231</v>
      </c>
      <c r="B128" s="7" t="s">
        <v>616</v>
      </c>
      <c r="C128" s="11" t="s">
        <v>755</v>
      </c>
      <c r="D128" s="7" t="s">
        <v>756</v>
      </c>
    </row>
    <row r="129" spans="1:4" ht="14.25" customHeight="1" x14ac:dyDescent="0.35">
      <c r="A129" s="8">
        <f>DATE(2023, 11, 1)</f>
        <v>45231</v>
      </c>
      <c r="B129" s="7" t="s">
        <v>616</v>
      </c>
      <c r="C129" s="11" t="s">
        <v>757</v>
      </c>
      <c r="D129" s="7" t="s">
        <v>758</v>
      </c>
    </row>
    <row r="130" spans="1:4" ht="14.25" customHeight="1" x14ac:dyDescent="0.35">
      <c r="A130" s="8">
        <f>DATE(2023,9,25)</f>
        <v>45194</v>
      </c>
      <c r="B130" s="7" t="s">
        <v>655</v>
      </c>
      <c r="C130" s="11" t="s">
        <v>455</v>
      </c>
      <c r="D130" s="7" t="s">
        <v>759</v>
      </c>
    </row>
    <row r="131" spans="1:4" ht="14.25" customHeight="1" x14ac:dyDescent="0.35">
      <c r="A131" s="8">
        <f>DATE(2023,9,25)</f>
        <v>45194</v>
      </c>
      <c r="B131" s="7" t="s">
        <v>655</v>
      </c>
      <c r="C131" s="11" t="s">
        <v>458</v>
      </c>
      <c r="D131" s="7" t="s">
        <v>760</v>
      </c>
    </row>
    <row r="132" spans="1:4" ht="14.25" customHeight="1" x14ac:dyDescent="0.35">
      <c r="A132" s="8">
        <f>DATE(2023,9,25)</f>
        <v>45194</v>
      </c>
      <c r="B132" s="7" t="s">
        <v>655</v>
      </c>
      <c r="C132" s="11" t="s">
        <v>640</v>
      </c>
      <c r="D132" s="7" t="s">
        <v>656</v>
      </c>
    </row>
    <row r="133" spans="1:4" ht="14.25" customHeight="1" x14ac:dyDescent="0.35">
      <c r="A133" s="8">
        <f>DATE(2023,8,25)</f>
        <v>45163</v>
      </c>
      <c r="B133" s="7" t="s">
        <v>655</v>
      </c>
      <c r="C133" s="11" t="s">
        <v>751</v>
      </c>
      <c r="D133" s="7" t="s">
        <v>761</v>
      </c>
    </row>
    <row r="134" spans="1:4" ht="14.25" customHeight="1" x14ac:dyDescent="0.35">
      <c r="A134" s="8">
        <f>DATE(2023,8,6)</f>
        <v>45144</v>
      </c>
      <c r="B134" s="7" t="s">
        <v>616</v>
      </c>
      <c r="C134" s="11" t="s">
        <v>762</v>
      </c>
      <c r="D134" s="7" t="s">
        <v>763</v>
      </c>
    </row>
    <row r="135" spans="1:4" ht="14.25" customHeight="1" x14ac:dyDescent="0.35">
      <c r="A135" s="8">
        <f>DATE(2023,8,6)</f>
        <v>45144</v>
      </c>
      <c r="B135" s="7" t="s">
        <v>616</v>
      </c>
      <c r="C135" s="11" t="s">
        <v>764</v>
      </c>
      <c r="D135" s="7" t="s">
        <v>765</v>
      </c>
    </row>
    <row r="136" spans="1:4" ht="14.25" customHeight="1" x14ac:dyDescent="0.35">
      <c r="A136" s="8">
        <f>DATE(2023,7,5)</f>
        <v>45112</v>
      </c>
      <c r="B136" s="7" t="s">
        <v>615</v>
      </c>
      <c r="C136" s="11" t="s">
        <v>484</v>
      </c>
      <c r="D136" s="7" t="s">
        <v>485</v>
      </c>
    </row>
    <row r="137" spans="1:4" ht="14.25" customHeight="1" x14ac:dyDescent="0.35">
      <c r="A137" s="8">
        <f>DATE(2023,7,5)</f>
        <v>45112</v>
      </c>
      <c r="B137" s="7" t="s">
        <v>615</v>
      </c>
      <c r="C137" s="11" t="s">
        <v>487</v>
      </c>
      <c r="D137" s="7" t="s">
        <v>488</v>
      </c>
    </row>
    <row r="138" spans="1:4" ht="14.25" customHeight="1" x14ac:dyDescent="0.35">
      <c r="A138" s="8">
        <f>DATE(2023,7,5)</f>
        <v>45112</v>
      </c>
      <c r="B138" s="7" t="s">
        <v>615</v>
      </c>
      <c r="C138" s="11" t="s">
        <v>489</v>
      </c>
      <c r="D138" s="7" t="s">
        <v>490</v>
      </c>
    </row>
    <row r="139" spans="1:4" ht="14.25" customHeight="1" x14ac:dyDescent="0.35">
      <c r="A139" s="8">
        <f>DATE(2023,6,1)</f>
        <v>45078</v>
      </c>
      <c r="B139" s="7" t="s">
        <v>615</v>
      </c>
      <c r="C139" s="11" t="s">
        <v>519</v>
      </c>
      <c r="D139" s="7" t="s">
        <v>520</v>
      </c>
    </row>
    <row r="140" spans="1:4" ht="14.25" customHeight="1" x14ac:dyDescent="0.35">
      <c r="A140" s="8">
        <f t="shared" ref="A140:A146" si="7">DATE(2023,6,1)</f>
        <v>45078</v>
      </c>
      <c r="B140" s="7" t="s">
        <v>615</v>
      </c>
      <c r="C140" s="11" t="s">
        <v>515</v>
      </c>
      <c r="D140" s="7" t="s">
        <v>516</v>
      </c>
    </row>
    <row r="141" spans="1:4" ht="14.25" customHeight="1" x14ac:dyDescent="0.35">
      <c r="A141" s="8">
        <f t="shared" si="7"/>
        <v>45078</v>
      </c>
      <c r="B141" s="7" t="s">
        <v>615</v>
      </c>
      <c r="C141" s="11" t="s">
        <v>517</v>
      </c>
      <c r="D141" s="7" t="s">
        <v>518</v>
      </c>
    </row>
    <row r="142" spans="1:4" ht="14.25" customHeight="1" x14ac:dyDescent="0.35">
      <c r="A142" s="8">
        <f t="shared" si="7"/>
        <v>45078</v>
      </c>
      <c r="B142" s="7" t="s">
        <v>615</v>
      </c>
      <c r="C142" s="11" t="s">
        <v>509</v>
      </c>
      <c r="D142" s="7" t="s">
        <v>510</v>
      </c>
    </row>
    <row r="143" spans="1:4" ht="14.25" customHeight="1" x14ac:dyDescent="0.35">
      <c r="A143" s="8">
        <f t="shared" si="7"/>
        <v>45078</v>
      </c>
      <c r="B143" s="7" t="s">
        <v>615</v>
      </c>
      <c r="C143" s="11" t="s">
        <v>511</v>
      </c>
      <c r="D143" s="7" t="s">
        <v>512</v>
      </c>
    </row>
    <row r="144" spans="1:4" ht="14.25" customHeight="1" x14ac:dyDescent="0.35">
      <c r="A144" s="8">
        <f t="shared" si="7"/>
        <v>45078</v>
      </c>
      <c r="B144" s="7" t="s">
        <v>615</v>
      </c>
      <c r="C144" s="11" t="s">
        <v>513</v>
      </c>
      <c r="D144" s="7" t="s">
        <v>514</v>
      </c>
    </row>
    <row r="145" spans="1:4" ht="14.25" customHeight="1" x14ac:dyDescent="0.35">
      <c r="A145" s="8">
        <f t="shared" si="7"/>
        <v>45078</v>
      </c>
      <c r="B145" s="7" t="s">
        <v>616</v>
      </c>
      <c r="C145" s="11" t="s">
        <v>766</v>
      </c>
      <c r="D145" s="7" t="s">
        <v>767</v>
      </c>
    </row>
    <row r="146" spans="1:4" ht="14.25" customHeight="1" x14ac:dyDescent="0.35">
      <c r="A146" s="8">
        <f t="shared" si="7"/>
        <v>45078</v>
      </c>
      <c r="B146" s="7" t="s">
        <v>616</v>
      </c>
      <c r="C146" s="11" t="s">
        <v>768</v>
      </c>
      <c r="D146" s="7" t="s">
        <v>769</v>
      </c>
    </row>
    <row r="147" spans="1:4" ht="14.25" customHeight="1" x14ac:dyDescent="0.35">
      <c r="A147" s="8">
        <f>DATE(2023,2,18)</f>
        <v>44975</v>
      </c>
      <c r="B147" s="7" t="s">
        <v>615</v>
      </c>
      <c r="C147" s="11" t="s">
        <v>749</v>
      </c>
      <c r="D147" s="7" t="s">
        <v>750</v>
      </c>
    </row>
    <row r="148" spans="1:4" ht="14.25" customHeight="1" x14ac:dyDescent="0.35">
      <c r="A148" s="8">
        <f t="shared" ref="A148:A155" si="8">DATE(2023,2,18)</f>
        <v>44975</v>
      </c>
      <c r="B148" s="7" t="s">
        <v>616</v>
      </c>
      <c r="C148" s="11" t="s">
        <v>770</v>
      </c>
      <c r="D148" s="7" t="s">
        <v>771</v>
      </c>
    </row>
    <row r="149" spans="1:4" ht="14.25" customHeight="1" x14ac:dyDescent="0.35">
      <c r="A149" s="8">
        <f t="shared" si="8"/>
        <v>44975</v>
      </c>
      <c r="B149" s="7" t="s">
        <v>616</v>
      </c>
      <c r="C149" s="11" t="s">
        <v>772</v>
      </c>
      <c r="D149" s="7" t="s">
        <v>773</v>
      </c>
    </row>
    <row r="150" spans="1:4" ht="14.25" customHeight="1" x14ac:dyDescent="0.35">
      <c r="A150" s="8">
        <f t="shared" si="8"/>
        <v>44975</v>
      </c>
      <c r="B150" s="7" t="s">
        <v>616</v>
      </c>
      <c r="C150" s="11" t="s">
        <v>774</v>
      </c>
      <c r="D150" s="7" t="s">
        <v>775</v>
      </c>
    </row>
    <row r="151" spans="1:4" ht="14.25" customHeight="1" x14ac:dyDescent="0.35">
      <c r="A151" s="8">
        <f t="shared" si="8"/>
        <v>44975</v>
      </c>
      <c r="B151" s="7" t="s">
        <v>616</v>
      </c>
      <c r="C151" s="11" t="s">
        <v>521</v>
      </c>
      <c r="D151" s="7" t="s">
        <v>522</v>
      </c>
    </row>
    <row r="152" spans="1:4" ht="14.25" customHeight="1" x14ac:dyDescent="0.35">
      <c r="A152" s="8">
        <f t="shared" si="8"/>
        <v>44975</v>
      </c>
      <c r="B152" s="7" t="s">
        <v>616</v>
      </c>
      <c r="C152" s="11" t="s">
        <v>523</v>
      </c>
      <c r="D152" s="7" t="s">
        <v>524</v>
      </c>
    </row>
    <row r="153" spans="1:4" ht="14.25" customHeight="1" x14ac:dyDescent="0.35">
      <c r="A153" s="8">
        <f t="shared" si="8"/>
        <v>44975</v>
      </c>
      <c r="B153" s="7" t="s">
        <v>616</v>
      </c>
      <c r="C153" s="11" t="s">
        <v>776</v>
      </c>
      <c r="D153" s="7" t="s">
        <v>777</v>
      </c>
    </row>
    <row r="154" spans="1:4" ht="14.25" customHeight="1" x14ac:dyDescent="0.35">
      <c r="A154" s="8">
        <f t="shared" si="8"/>
        <v>44975</v>
      </c>
      <c r="B154" s="7" t="s">
        <v>616</v>
      </c>
      <c r="C154" s="11" t="s">
        <v>778</v>
      </c>
      <c r="D154" s="7" t="s">
        <v>779</v>
      </c>
    </row>
    <row r="155" spans="1:4" ht="14.25" customHeight="1" x14ac:dyDescent="0.35">
      <c r="A155" s="8">
        <f t="shared" si="8"/>
        <v>44975</v>
      </c>
      <c r="B155" s="7" t="s">
        <v>616</v>
      </c>
      <c r="C155" s="11" t="s">
        <v>780</v>
      </c>
      <c r="D155" s="7" t="s">
        <v>781</v>
      </c>
    </row>
    <row r="156" spans="1:4" ht="14.25" customHeight="1" x14ac:dyDescent="0.35">
      <c r="A156" s="8">
        <f>DATE(2022,10,1)</f>
        <v>44835</v>
      </c>
      <c r="B156" s="7" t="s">
        <v>616</v>
      </c>
      <c r="C156" s="11" t="s">
        <v>782</v>
      </c>
      <c r="D156" s="7" t="s">
        <v>783</v>
      </c>
    </row>
    <row r="157" spans="1:4" ht="14.25" customHeight="1" x14ac:dyDescent="0.35">
      <c r="A157" s="8">
        <f>DATE(2022,9,1)</f>
        <v>44805</v>
      </c>
      <c r="B157" s="7" t="s">
        <v>616</v>
      </c>
      <c r="C157" s="11" t="s">
        <v>784</v>
      </c>
      <c r="D157" s="7" t="s">
        <v>785</v>
      </c>
    </row>
    <row r="158" spans="1:4" ht="14.25" customHeight="1" x14ac:dyDescent="0.35">
      <c r="A158" s="8">
        <f>DATE(2022,9,1)</f>
        <v>44805</v>
      </c>
      <c r="B158" s="7" t="s">
        <v>616</v>
      </c>
      <c r="C158" s="11" t="s">
        <v>786</v>
      </c>
      <c r="D158" s="7" t="s">
        <v>787</v>
      </c>
    </row>
    <row r="159" spans="1:4" ht="14.25" customHeight="1" x14ac:dyDescent="0.35">
      <c r="A159" s="8">
        <f t="shared" ref="A159:A167" si="9">DATE(2022,7,18)</f>
        <v>44760</v>
      </c>
      <c r="B159" s="7" t="s">
        <v>615</v>
      </c>
      <c r="C159" s="11" t="s">
        <v>596</v>
      </c>
      <c r="D159" s="7" t="s">
        <v>788</v>
      </c>
    </row>
    <row r="160" spans="1:4" ht="14.25" customHeight="1" x14ac:dyDescent="0.35">
      <c r="A160" s="8">
        <f t="shared" si="9"/>
        <v>44760</v>
      </c>
      <c r="B160" s="7" t="s">
        <v>615</v>
      </c>
      <c r="C160" s="11" t="s">
        <v>786</v>
      </c>
      <c r="D160" s="7" t="s">
        <v>789</v>
      </c>
    </row>
    <row r="161" spans="1:4" ht="14.25" customHeight="1" x14ac:dyDescent="0.35">
      <c r="A161" s="8">
        <f t="shared" si="9"/>
        <v>44760</v>
      </c>
      <c r="B161" s="7" t="s">
        <v>615</v>
      </c>
      <c r="C161" s="11" t="s">
        <v>594</v>
      </c>
      <c r="D161" s="7" t="s">
        <v>595</v>
      </c>
    </row>
    <row r="162" spans="1:4" ht="14.25" customHeight="1" x14ac:dyDescent="0.35">
      <c r="A162" s="8">
        <f t="shared" si="9"/>
        <v>44760</v>
      </c>
      <c r="B162" s="7" t="s">
        <v>615</v>
      </c>
      <c r="C162" s="11" t="s">
        <v>599</v>
      </c>
      <c r="D162" s="7" t="s">
        <v>600</v>
      </c>
    </row>
    <row r="163" spans="1:4" ht="14.25" customHeight="1" x14ac:dyDescent="0.35">
      <c r="A163" s="8">
        <f t="shared" si="9"/>
        <v>44760</v>
      </c>
      <c r="B163" s="7" t="s">
        <v>615</v>
      </c>
      <c r="C163" s="11" t="s">
        <v>772</v>
      </c>
      <c r="D163" s="7" t="s">
        <v>773</v>
      </c>
    </row>
    <row r="164" spans="1:4" ht="14.25" customHeight="1" x14ac:dyDescent="0.35">
      <c r="A164" s="8">
        <f t="shared" si="9"/>
        <v>44760</v>
      </c>
      <c r="B164" s="7" t="s">
        <v>615</v>
      </c>
      <c r="C164" s="11" t="s">
        <v>774</v>
      </c>
      <c r="D164" s="7" t="s">
        <v>775</v>
      </c>
    </row>
    <row r="165" spans="1:4" ht="14.25" customHeight="1" x14ac:dyDescent="0.35">
      <c r="A165" s="8">
        <f t="shared" si="9"/>
        <v>44760</v>
      </c>
      <c r="B165" s="7" t="s">
        <v>615</v>
      </c>
      <c r="C165" s="11" t="s">
        <v>770</v>
      </c>
      <c r="D165" s="7" t="s">
        <v>771</v>
      </c>
    </row>
    <row r="166" spans="1:4" ht="14.25" customHeight="1" x14ac:dyDescent="0.35">
      <c r="A166" s="8">
        <f t="shared" si="9"/>
        <v>44760</v>
      </c>
      <c r="B166" s="7" t="s">
        <v>615</v>
      </c>
      <c r="C166" s="11" t="s">
        <v>640</v>
      </c>
      <c r="D166" s="7" t="s">
        <v>641</v>
      </c>
    </row>
    <row r="167" spans="1:4" ht="14.25" customHeight="1" x14ac:dyDescent="0.35">
      <c r="A167" s="8">
        <f t="shared" si="9"/>
        <v>44760</v>
      </c>
      <c r="B167" s="7" t="s">
        <v>615</v>
      </c>
      <c r="C167" s="11" t="s">
        <v>591</v>
      </c>
      <c r="D167" s="7" t="s">
        <v>592</v>
      </c>
    </row>
    <row r="168" spans="1:4" ht="14.25" customHeight="1" x14ac:dyDescent="0.35">
      <c r="A168" s="8">
        <f>DATE(2022,5,16)</f>
        <v>44697</v>
      </c>
      <c r="B168" s="7" t="s">
        <v>655</v>
      </c>
      <c r="C168" s="11" t="s">
        <v>14</v>
      </c>
      <c r="D168" s="7" t="s">
        <v>790</v>
      </c>
    </row>
    <row r="169" spans="1:4" ht="14.25" customHeight="1" x14ac:dyDescent="0.35">
      <c r="A169" s="8">
        <f t="shared" ref="A169:A232" si="10">DATE(2022,5,16)</f>
        <v>44697</v>
      </c>
      <c r="B169" s="7" t="s">
        <v>655</v>
      </c>
      <c r="C169" s="11" t="s">
        <v>23</v>
      </c>
      <c r="D169" s="7" t="s">
        <v>791</v>
      </c>
    </row>
    <row r="170" spans="1:4" ht="14.25" customHeight="1" x14ac:dyDescent="0.35">
      <c r="A170" s="8">
        <f t="shared" si="10"/>
        <v>44697</v>
      </c>
      <c r="B170" s="7" t="s">
        <v>655</v>
      </c>
      <c r="C170" s="11" t="s">
        <v>27</v>
      </c>
      <c r="D170" s="7" t="s">
        <v>792</v>
      </c>
    </row>
    <row r="171" spans="1:4" ht="14.25" customHeight="1" x14ac:dyDescent="0.35">
      <c r="A171" s="8">
        <f t="shared" si="10"/>
        <v>44697</v>
      </c>
      <c r="B171" s="7" t="s">
        <v>655</v>
      </c>
      <c r="C171" s="11" t="s">
        <v>29</v>
      </c>
      <c r="D171" s="7" t="s">
        <v>793</v>
      </c>
    </row>
    <row r="172" spans="1:4" ht="14.25" customHeight="1" x14ac:dyDescent="0.35">
      <c r="A172" s="8">
        <f t="shared" si="10"/>
        <v>44697</v>
      </c>
      <c r="B172" s="7" t="s">
        <v>655</v>
      </c>
      <c r="C172" s="11" t="s">
        <v>31</v>
      </c>
      <c r="D172" s="7" t="s">
        <v>794</v>
      </c>
    </row>
    <row r="173" spans="1:4" ht="14.25" customHeight="1" x14ac:dyDescent="0.35">
      <c r="A173" s="8">
        <f t="shared" si="10"/>
        <v>44697</v>
      </c>
      <c r="B173" s="7" t="s">
        <v>655</v>
      </c>
      <c r="C173" s="11" t="s">
        <v>33</v>
      </c>
      <c r="D173" s="7" t="s">
        <v>795</v>
      </c>
    </row>
    <row r="174" spans="1:4" ht="14.25" customHeight="1" x14ac:dyDescent="0.35">
      <c r="A174" s="8">
        <f t="shared" si="10"/>
        <v>44697</v>
      </c>
      <c r="B174" s="7" t="s">
        <v>655</v>
      </c>
      <c r="C174" s="11" t="s">
        <v>43</v>
      </c>
      <c r="D174" s="7" t="s">
        <v>796</v>
      </c>
    </row>
    <row r="175" spans="1:4" ht="14.25" customHeight="1" x14ac:dyDescent="0.35">
      <c r="A175" s="8">
        <f t="shared" si="10"/>
        <v>44697</v>
      </c>
      <c r="B175" s="7" t="s">
        <v>655</v>
      </c>
      <c r="C175" s="11" t="s">
        <v>46</v>
      </c>
      <c r="D175" s="7" t="s">
        <v>797</v>
      </c>
    </row>
    <row r="176" spans="1:4" ht="14.25" customHeight="1" x14ac:dyDescent="0.35">
      <c r="A176" s="8">
        <f t="shared" si="10"/>
        <v>44697</v>
      </c>
      <c r="B176" s="7" t="s">
        <v>655</v>
      </c>
      <c r="C176" s="11" t="s">
        <v>48</v>
      </c>
      <c r="D176" s="7" t="s">
        <v>798</v>
      </c>
    </row>
    <row r="177" spans="1:4" ht="14.25" customHeight="1" x14ac:dyDescent="0.35">
      <c r="A177" s="8">
        <f t="shared" si="10"/>
        <v>44697</v>
      </c>
      <c r="B177" s="7" t="s">
        <v>655</v>
      </c>
      <c r="C177" s="11" t="s">
        <v>50</v>
      </c>
      <c r="D177" s="7" t="s">
        <v>799</v>
      </c>
    </row>
    <row r="178" spans="1:4" ht="14.25" customHeight="1" x14ac:dyDescent="0.35">
      <c r="A178" s="8">
        <f t="shared" si="10"/>
        <v>44697</v>
      </c>
      <c r="B178" s="7" t="s">
        <v>655</v>
      </c>
      <c r="C178" s="11" t="s">
        <v>52</v>
      </c>
      <c r="D178" s="7" t="s">
        <v>800</v>
      </c>
    </row>
    <row r="179" spans="1:4" ht="14.25" customHeight="1" x14ac:dyDescent="0.35">
      <c r="A179" s="8">
        <f t="shared" si="10"/>
        <v>44697</v>
      </c>
      <c r="B179" s="7" t="s">
        <v>655</v>
      </c>
      <c r="C179" s="11" t="s">
        <v>54</v>
      </c>
      <c r="D179" s="7" t="s">
        <v>801</v>
      </c>
    </row>
    <row r="180" spans="1:4" ht="14.25" customHeight="1" x14ac:dyDescent="0.35">
      <c r="A180" s="8">
        <f t="shared" si="10"/>
        <v>44697</v>
      </c>
      <c r="B180" s="7" t="s">
        <v>655</v>
      </c>
      <c r="C180" s="11" t="s">
        <v>56</v>
      </c>
      <c r="D180" s="7" t="s">
        <v>802</v>
      </c>
    </row>
    <row r="181" spans="1:4" ht="14.25" customHeight="1" x14ac:dyDescent="0.35">
      <c r="A181" s="8">
        <f t="shared" si="10"/>
        <v>44697</v>
      </c>
      <c r="B181" s="7" t="s">
        <v>655</v>
      </c>
      <c r="C181" s="11" t="s">
        <v>58</v>
      </c>
      <c r="D181" s="7" t="s">
        <v>803</v>
      </c>
    </row>
    <row r="182" spans="1:4" ht="14.25" customHeight="1" x14ac:dyDescent="0.35">
      <c r="A182" s="8">
        <f t="shared" si="10"/>
        <v>44697</v>
      </c>
      <c r="B182" s="7" t="s">
        <v>655</v>
      </c>
      <c r="C182" s="11" t="s">
        <v>60</v>
      </c>
      <c r="D182" s="7" t="s">
        <v>804</v>
      </c>
    </row>
    <row r="183" spans="1:4" ht="14.25" customHeight="1" x14ac:dyDescent="0.35">
      <c r="A183" s="8">
        <f t="shared" si="10"/>
        <v>44697</v>
      </c>
      <c r="B183" s="7" t="s">
        <v>655</v>
      </c>
      <c r="C183" s="11" t="s">
        <v>62</v>
      </c>
      <c r="D183" s="7" t="s">
        <v>805</v>
      </c>
    </row>
    <row r="184" spans="1:4" ht="14.25" customHeight="1" x14ac:dyDescent="0.35">
      <c r="A184" s="8">
        <f t="shared" si="10"/>
        <v>44697</v>
      </c>
      <c r="B184" s="7" t="s">
        <v>655</v>
      </c>
      <c r="C184" s="11" t="s">
        <v>66</v>
      </c>
      <c r="D184" s="7" t="s">
        <v>806</v>
      </c>
    </row>
    <row r="185" spans="1:4" ht="14.25" customHeight="1" x14ac:dyDescent="0.35">
      <c r="A185" s="8">
        <f t="shared" si="10"/>
        <v>44697</v>
      </c>
      <c r="B185" s="7" t="s">
        <v>655</v>
      </c>
      <c r="C185" s="11" t="s">
        <v>68</v>
      </c>
      <c r="D185" s="7" t="s">
        <v>807</v>
      </c>
    </row>
    <row r="186" spans="1:4" ht="14.25" customHeight="1" x14ac:dyDescent="0.35">
      <c r="A186" s="8">
        <f t="shared" si="10"/>
        <v>44697</v>
      </c>
      <c r="B186" s="7" t="s">
        <v>655</v>
      </c>
      <c r="C186" s="11" t="s">
        <v>70</v>
      </c>
      <c r="D186" s="7" t="s">
        <v>808</v>
      </c>
    </row>
    <row r="187" spans="1:4" ht="14.25" customHeight="1" x14ac:dyDescent="0.35">
      <c r="A187" s="8">
        <f t="shared" si="10"/>
        <v>44697</v>
      </c>
      <c r="B187" s="7" t="s">
        <v>655</v>
      </c>
      <c r="C187" s="11" t="s">
        <v>72</v>
      </c>
      <c r="D187" s="7" t="s">
        <v>809</v>
      </c>
    </row>
    <row r="188" spans="1:4" ht="14.25" customHeight="1" x14ac:dyDescent="0.35">
      <c r="A188" s="8">
        <f t="shared" si="10"/>
        <v>44697</v>
      </c>
      <c r="B188" s="7" t="s">
        <v>655</v>
      </c>
      <c r="C188" s="11" t="s">
        <v>74</v>
      </c>
      <c r="D188" s="7" t="s">
        <v>810</v>
      </c>
    </row>
    <row r="189" spans="1:4" ht="14.25" customHeight="1" x14ac:dyDescent="0.35">
      <c r="A189" s="8">
        <f t="shared" si="10"/>
        <v>44697</v>
      </c>
      <c r="B189" s="7" t="s">
        <v>655</v>
      </c>
      <c r="C189" s="11" t="s">
        <v>76</v>
      </c>
      <c r="D189" s="7" t="s">
        <v>811</v>
      </c>
    </row>
    <row r="190" spans="1:4" ht="14.25" customHeight="1" x14ac:dyDescent="0.35">
      <c r="A190" s="8">
        <f t="shared" si="10"/>
        <v>44697</v>
      </c>
      <c r="B190" s="7" t="s">
        <v>655</v>
      </c>
      <c r="C190" s="11" t="s">
        <v>78</v>
      </c>
      <c r="D190" s="7" t="s">
        <v>812</v>
      </c>
    </row>
    <row r="191" spans="1:4" ht="14.25" customHeight="1" x14ac:dyDescent="0.35">
      <c r="A191" s="8">
        <f t="shared" si="10"/>
        <v>44697</v>
      </c>
      <c r="B191" s="7" t="s">
        <v>655</v>
      </c>
      <c r="C191" s="11" t="s">
        <v>80</v>
      </c>
      <c r="D191" s="7" t="s">
        <v>813</v>
      </c>
    </row>
    <row r="192" spans="1:4" ht="14.25" customHeight="1" x14ac:dyDescent="0.35">
      <c r="A192" s="8">
        <f t="shared" si="10"/>
        <v>44697</v>
      </c>
      <c r="B192" s="7" t="s">
        <v>655</v>
      </c>
      <c r="C192" s="11" t="s">
        <v>82</v>
      </c>
      <c r="D192" s="7" t="s">
        <v>814</v>
      </c>
    </row>
    <row r="193" spans="1:4" ht="14.25" customHeight="1" x14ac:dyDescent="0.35">
      <c r="A193" s="8">
        <f t="shared" si="10"/>
        <v>44697</v>
      </c>
      <c r="B193" s="7" t="s">
        <v>655</v>
      </c>
      <c r="C193" s="11" t="s">
        <v>84</v>
      </c>
      <c r="D193" s="7" t="s">
        <v>815</v>
      </c>
    </row>
    <row r="194" spans="1:4" ht="14.25" customHeight="1" x14ac:dyDescent="0.35">
      <c r="A194" s="8">
        <f t="shared" si="10"/>
        <v>44697</v>
      </c>
      <c r="B194" s="7" t="s">
        <v>655</v>
      </c>
      <c r="C194" s="11" t="s">
        <v>86</v>
      </c>
      <c r="D194" s="7" t="s">
        <v>816</v>
      </c>
    </row>
    <row r="195" spans="1:4" ht="14.25" customHeight="1" x14ac:dyDescent="0.35">
      <c r="A195" s="8">
        <f t="shared" si="10"/>
        <v>44697</v>
      </c>
      <c r="B195" s="7" t="s">
        <v>655</v>
      </c>
      <c r="C195" s="11" t="s">
        <v>88</v>
      </c>
      <c r="D195" s="7" t="s">
        <v>817</v>
      </c>
    </row>
    <row r="196" spans="1:4" ht="14.25" customHeight="1" x14ac:dyDescent="0.35">
      <c r="A196" s="8">
        <f t="shared" si="10"/>
        <v>44697</v>
      </c>
      <c r="B196" s="7" t="s">
        <v>655</v>
      </c>
      <c r="C196" s="11" t="s">
        <v>90</v>
      </c>
      <c r="D196" s="7" t="s">
        <v>818</v>
      </c>
    </row>
    <row r="197" spans="1:4" ht="14.25" customHeight="1" x14ac:dyDescent="0.35">
      <c r="A197" s="8">
        <f t="shared" si="10"/>
        <v>44697</v>
      </c>
      <c r="B197" s="7" t="s">
        <v>655</v>
      </c>
      <c r="C197" s="11" t="s">
        <v>92</v>
      </c>
      <c r="D197" s="7" t="s">
        <v>819</v>
      </c>
    </row>
    <row r="198" spans="1:4" ht="14.25" customHeight="1" x14ac:dyDescent="0.35">
      <c r="A198" s="8">
        <f t="shared" si="10"/>
        <v>44697</v>
      </c>
      <c r="B198" s="7" t="s">
        <v>655</v>
      </c>
      <c r="C198" s="11" t="s">
        <v>94</v>
      </c>
      <c r="D198" s="7" t="s">
        <v>820</v>
      </c>
    </row>
    <row r="199" spans="1:4" ht="14.25" customHeight="1" x14ac:dyDescent="0.35">
      <c r="A199" s="8">
        <f t="shared" si="10"/>
        <v>44697</v>
      </c>
      <c r="B199" s="7" t="s">
        <v>655</v>
      </c>
      <c r="C199" s="11" t="s">
        <v>97</v>
      </c>
      <c r="D199" s="7" t="s">
        <v>821</v>
      </c>
    </row>
    <row r="200" spans="1:4" ht="14.25" customHeight="1" x14ac:dyDescent="0.35">
      <c r="A200" s="8">
        <f t="shared" si="10"/>
        <v>44697</v>
      </c>
      <c r="B200" s="7" t="s">
        <v>655</v>
      </c>
      <c r="C200" s="11" t="s">
        <v>99</v>
      </c>
      <c r="D200" s="7" t="s">
        <v>822</v>
      </c>
    </row>
    <row r="201" spans="1:4" ht="14.25" customHeight="1" x14ac:dyDescent="0.35">
      <c r="A201" s="8">
        <f t="shared" si="10"/>
        <v>44697</v>
      </c>
      <c r="B201" s="7" t="s">
        <v>655</v>
      </c>
      <c r="C201" s="11" t="s">
        <v>101</v>
      </c>
      <c r="D201" s="7" t="s">
        <v>823</v>
      </c>
    </row>
    <row r="202" spans="1:4" ht="14.25" customHeight="1" x14ac:dyDescent="0.35">
      <c r="A202" s="8">
        <f t="shared" si="10"/>
        <v>44697</v>
      </c>
      <c r="B202" s="7" t="s">
        <v>655</v>
      </c>
      <c r="C202" s="11" t="s">
        <v>107</v>
      </c>
      <c r="D202" s="7" t="s">
        <v>824</v>
      </c>
    </row>
    <row r="203" spans="1:4" ht="14.25" customHeight="1" x14ac:dyDescent="0.35">
      <c r="A203" s="8">
        <f t="shared" si="10"/>
        <v>44697</v>
      </c>
      <c r="B203" s="7" t="s">
        <v>655</v>
      </c>
      <c r="C203" s="11" t="s">
        <v>109</v>
      </c>
      <c r="D203" s="7" t="s">
        <v>825</v>
      </c>
    </row>
    <row r="204" spans="1:4" ht="14.25" customHeight="1" x14ac:dyDescent="0.35">
      <c r="A204" s="8">
        <f t="shared" si="10"/>
        <v>44697</v>
      </c>
      <c r="B204" s="7" t="s">
        <v>655</v>
      </c>
      <c r="C204" s="11" t="s">
        <v>111</v>
      </c>
      <c r="D204" s="7" t="s">
        <v>826</v>
      </c>
    </row>
    <row r="205" spans="1:4" ht="14.25" customHeight="1" x14ac:dyDescent="0.35">
      <c r="A205" s="8">
        <f t="shared" si="10"/>
        <v>44697</v>
      </c>
      <c r="B205" s="7" t="s">
        <v>655</v>
      </c>
      <c r="C205" s="11" t="s">
        <v>113</v>
      </c>
      <c r="D205" s="7" t="s">
        <v>827</v>
      </c>
    </row>
    <row r="206" spans="1:4" ht="14.25" customHeight="1" x14ac:dyDescent="0.35">
      <c r="A206" s="8">
        <f t="shared" si="10"/>
        <v>44697</v>
      </c>
      <c r="B206" s="7" t="s">
        <v>655</v>
      </c>
      <c r="C206" s="11" t="s">
        <v>126</v>
      </c>
      <c r="D206" s="7" t="s">
        <v>828</v>
      </c>
    </row>
    <row r="207" spans="1:4" ht="14.25" customHeight="1" x14ac:dyDescent="0.35">
      <c r="A207" s="8">
        <f t="shared" si="10"/>
        <v>44697</v>
      </c>
      <c r="B207" s="7" t="s">
        <v>655</v>
      </c>
      <c r="C207" s="11" t="s">
        <v>139</v>
      </c>
      <c r="D207" s="7" t="s">
        <v>829</v>
      </c>
    </row>
    <row r="208" spans="1:4" ht="14.25" customHeight="1" x14ac:dyDescent="0.35">
      <c r="A208" s="8">
        <f t="shared" si="10"/>
        <v>44697</v>
      </c>
      <c r="B208" s="7" t="s">
        <v>655</v>
      </c>
      <c r="C208" s="11" t="s">
        <v>141</v>
      </c>
      <c r="D208" s="7" t="s">
        <v>830</v>
      </c>
    </row>
    <row r="209" spans="1:4" ht="14.25" customHeight="1" x14ac:dyDescent="0.35">
      <c r="A209" s="8">
        <f t="shared" si="10"/>
        <v>44697</v>
      </c>
      <c r="B209" s="7" t="s">
        <v>655</v>
      </c>
      <c r="C209" s="11" t="s">
        <v>143</v>
      </c>
      <c r="D209" s="7" t="s">
        <v>831</v>
      </c>
    </row>
    <row r="210" spans="1:4" ht="14.25" customHeight="1" x14ac:dyDescent="0.35">
      <c r="A210" s="8">
        <f t="shared" si="10"/>
        <v>44697</v>
      </c>
      <c r="B210" s="7" t="s">
        <v>655</v>
      </c>
      <c r="C210" s="11" t="s">
        <v>146</v>
      </c>
      <c r="D210" s="7" t="s">
        <v>832</v>
      </c>
    </row>
    <row r="211" spans="1:4" ht="14.25" customHeight="1" x14ac:dyDescent="0.35">
      <c r="A211" s="8">
        <f t="shared" si="10"/>
        <v>44697</v>
      </c>
      <c r="B211" s="7" t="s">
        <v>655</v>
      </c>
      <c r="C211" s="11" t="s">
        <v>148</v>
      </c>
      <c r="D211" s="7" t="s">
        <v>833</v>
      </c>
    </row>
    <row r="212" spans="1:4" ht="14.25" customHeight="1" x14ac:dyDescent="0.35">
      <c r="A212" s="8">
        <f t="shared" si="10"/>
        <v>44697</v>
      </c>
      <c r="B212" s="7" t="s">
        <v>655</v>
      </c>
      <c r="C212" s="11" t="s">
        <v>151</v>
      </c>
      <c r="D212" s="7" t="s">
        <v>834</v>
      </c>
    </row>
    <row r="213" spans="1:4" ht="14.25" customHeight="1" x14ac:dyDescent="0.35">
      <c r="A213" s="8">
        <f t="shared" si="10"/>
        <v>44697</v>
      </c>
      <c r="B213" s="7" t="s">
        <v>655</v>
      </c>
      <c r="C213" s="11" t="s">
        <v>153</v>
      </c>
      <c r="D213" s="7" t="s">
        <v>835</v>
      </c>
    </row>
    <row r="214" spans="1:4" ht="14.25" customHeight="1" x14ac:dyDescent="0.35">
      <c r="A214" s="8">
        <f t="shared" si="10"/>
        <v>44697</v>
      </c>
      <c r="B214" s="7" t="s">
        <v>655</v>
      </c>
      <c r="C214" s="11" t="s">
        <v>156</v>
      </c>
      <c r="D214" s="7" t="s">
        <v>836</v>
      </c>
    </row>
    <row r="215" spans="1:4" ht="14.25" customHeight="1" x14ac:dyDescent="0.35">
      <c r="A215" s="8">
        <f t="shared" si="10"/>
        <v>44697</v>
      </c>
      <c r="B215" s="7" t="s">
        <v>655</v>
      </c>
      <c r="C215" s="11" t="s">
        <v>158</v>
      </c>
      <c r="D215" s="7" t="s">
        <v>837</v>
      </c>
    </row>
    <row r="216" spans="1:4" ht="14.25" customHeight="1" x14ac:dyDescent="0.35">
      <c r="A216" s="8">
        <f t="shared" si="10"/>
        <v>44697</v>
      </c>
      <c r="B216" s="7" t="s">
        <v>655</v>
      </c>
      <c r="C216" s="11" t="s">
        <v>160</v>
      </c>
      <c r="D216" s="7" t="s">
        <v>838</v>
      </c>
    </row>
    <row r="217" spans="1:4" ht="14.25" customHeight="1" x14ac:dyDescent="0.35">
      <c r="A217" s="8">
        <f t="shared" si="10"/>
        <v>44697</v>
      </c>
      <c r="B217" s="7" t="s">
        <v>655</v>
      </c>
      <c r="C217" s="11" t="s">
        <v>162</v>
      </c>
      <c r="D217" s="7" t="s">
        <v>839</v>
      </c>
    </row>
    <row r="218" spans="1:4" ht="14.25" customHeight="1" x14ac:dyDescent="0.35">
      <c r="A218" s="8">
        <f t="shared" si="10"/>
        <v>44697</v>
      </c>
      <c r="B218" s="7" t="s">
        <v>655</v>
      </c>
      <c r="C218" s="11" t="s">
        <v>164</v>
      </c>
      <c r="D218" s="7" t="s">
        <v>840</v>
      </c>
    </row>
    <row r="219" spans="1:4" ht="14.25" customHeight="1" x14ac:dyDescent="0.35">
      <c r="A219" s="8">
        <f t="shared" si="10"/>
        <v>44697</v>
      </c>
      <c r="B219" s="7" t="s">
        <v>655</v>
      </c>
      <c r="C219" s="11" t="s">
        <v>166</v>
      </c>
      <c r="D219" s="7" t="s">
        <v>841</v>
      </c>
    </row>
    <row r="220" spans="1:4" ht="14.25" customHeight="1" x14ac:dyDescent="0.35">
      <c r="A220" s="8">
        <f t="shared" si="10"/>
        <v>44697</v>
      </c>
      <c r="B220" s="7" t="s">
        <v>655</v>
      </c>
      <c r="C220" s="11" t="s">
        <v>168</v>
      </c>
      <c r="D220" s="7" t="s">
        <v>842</v>
      </c>
    </row>
    <row r="221" spans="1:4" ht="14.25" customHeight="1" x14ac:dyDescent="0.35">
      <c r="A221" s="8">
        <f t="shared" si="10"/>
        <v>44697</v>
      </c>
      <c r="B221" s="7" t="s">
        <v>655</v>
      </c>
      <c r="C221" s="11" t="s">
        <v>170</v>
      </c>
      <c r="D221" s="7" t="s">
        <v>843</v>
      </c>
    </row>
    <row r="222" spans="1:4" ht="14.25" customHeight="1" x14ac:dyDescent="0.35">
      <c r="A222" s="8">
        <f t="shared" si="10"/>
        <v>44697</v>
      </c>
      <c r="B222" s="7" t="s">
        <v>655</v>
      </c>
      <c r="C222" s="11" t="s">
        <v>172</v>
      </c>
      <c r="D222" s="7" t="s">
        <v>844</v>
      </c>
    </row>
    <row r="223" spans="1:4" ht="14.25" customHeight="1" x14ac:dyDescent="0.35">
      <c r="A223" s="8">
        <f t="shared" si="10"/>
        <v>44697</v>
      </c>
      <c r="B223" s="7" t="s">
        <v>655</v>
      </c>
      <c r="C223" s="11" t="s">
        <v>174</v>
      </c>
      <c r="D223" s="7" t="s">
        <v>845</v>
      </c>
    </row>
    <row r="224" spans="1:4" ht="14.25" customHeight="1" x14ac:dyDescent="0.35">
      <c r="A224" s="8">
        <f t="shared" si="10"/>
        <v>44697</v>
      </c>
      <c r="B224" s="7" t="s">
        <v>655</v>
      </c>
      <c r="C224" s="11" t="s">
        <v>176</v>
      </c>
      <c r="D224" s="7" t="s">
        <v>846</v>
      </c>
    </row>
    <row r="225" spans="1:4" ht="14.25" customHeight="1" x14ac:dyDescent="0.35">
      <c r="A225" s="8">
        <f t="shared" si="10"/>
        <v>44697</v>
      </c>
      <c r="B225" s="7" t="s">
        <v>655</v>
      </c>
      <c r="C225" s="11" t="s">
        <v>178</v>
      </c>
      <c r="D225" s="7" t="s">
        <v>847</v>
      </c>
    </row>
    <row r="226" spans="1:4" ht="14.25" customHeight="1" x14ac:dyDescent="0.35">
      <c r="A226" s="8">
        <f t="shared" si="10"/>
        <v>44697</v>
      </c>
      <c r="B226" s="7" t="s">
        <v>655</v>
      </c>
      <c r="C226" s="11" t="s">
        <v>180</v>
      </c>
      <c r="D226" s="7" t="s">
        <v>848</v>
      </c>
    </row>
    <row r="227" spans="1:4" ht="14.25" customHeight="1" x14ac:dyDescent="0.35">
      <c r="A227" s="8">
        <f t="shared" si="10"/>
        <v>44697</v>
      </c>
      <c r="B227" s="7" t="s">
        <v>655</v>
      </c>
      <c r="C227" s="11" t="s">
        <v>182</v>
      </c>
      <c r="D227" s="7" t="s">
        <v>849</v>
      </c>
    </row>
    <row r="228" spans="1:4" ht="14.25" customHeight="1" x14ac:dyDescent="0.35">
      <c r="A228" s="8">
        <f t="shared" si="10"/>
        <v>44697</v>
      </c>
      <c r="B228" s="7" t="s">
        <v>655</v>
      </c>
      <c r="C228" s="11" t="s">
        <v>185</v>
      </c>
      <c r="D228" s="7" t="s">
        <v>850</v>
      </c>
    </row>
    <row r="229" spans="1:4" ht="14.25" customHeight="1" x14ac:dyDescent="0.35">
      <c r="A229" s="8">
        <f t="shared" si="10"/>
        <v>44697</v>
      </c>
      <c r="B229" s="7" t="s">
        <v>655</v>
      </c>
      <c r="C229" s="11" t="s">
        <v>188</v>
      </c>
      <c r="D229" s="7" t="s">
        <v>851</v>
      </c>
    </row>
    <row r="230" spans="1:4" ht="14.25" customHeight="1" x14ac:dyDescent="0.35">
      <c r="A230" s="8">
        <f t="shared" si="10"/>
        <v>44697</v>
      </c>
      <c r="B230" s="7" t="s">
        <v>655</v>
      </c>
      <c r="C230" s="11" t="s">
        <v>190</v>
      </c>
      <c r="D230" s="7" t="s">
        <v>852</v>
      </c>
    </row>
    <row r="231" spans="1:4" ht="14.25" customHeight="1" x14ac:dyDescent="0.35">
      <c r="A231" s="8">
        <f t="shared" si="10"/>
        <v>44697</v>
      </c>
      <c r="B231" s="7" t="s">
        <v>655</v>
      </c>
      <c r="C231" s="11" t="s">
        <v>192</v>
      </c>
      <c r="D231" s="7" t="s">
        <v>853</v>
      </c>
    </row>
    <row r="232" spans="1:4" ht="14.25" customHeight="1" x14ac:dyDescent="0.35">
      <c r="A232" s="8">
        <f t="shared" si="10"/>
        <v>44697</v>
      </c>
      <c r="B232" s="7" t="s">
        <v>655</v>
      </c>
      <c r="C232" s="11" t="s">
        <v>195</v>
      </c>
      <c r="D232" s="7" t="s">
        <v>854</v>
      </c>
    </row>
    <row r="233" spans="1:4" ht="14.25" customHeight="1" x14ac:dyDescent="0.35">
      <c r="A233" s="8">
        <f t="shared" ref="A233:A296" si="11">DATE(2022,5,16)</f>
        <v>44697</v>
      </c>
      <c r="B233" s="7" t="s">
        <v>655</v>
      </c>
      <c r="C233" s="11" t="s">
        <v>197</v>
      </c>
      <c r="D233" s="7" t="s">
        <v>855</v>
      </c>
    </row>
    <row r="234" spans="1:4" ht="14.25" customHeight="1" x14ac:dyDescent="0.35">
      <c r="A234" s="8">
        <f t="shared" si="11"/>
        <v>44697</v>
      </c>
      <c r="B234" s="7" t="s">
        <v>655</v>
      </c>
      <c r="C234" s="11" t="s">
        <v>199</v>
      </c>
      <c r="D234" s="7" t="s">
        <v>856</v>
      </c>
    </row>
    <row r="235" spans="1:4" ht="14.25" customHeight="1" x14ac:dyDescent="0.35">
      <c r="A235" s="8">
        <f t="shared" si="11"/>
        <v>44697</v>
      </c>
      <c r="B235" s="7" t="s">
        <v>655</v>
      </c>
      <c r="C235" s="11" t="s">
        <v>202</v>
      </c>
      <c r="D235" s="7" t="s">
        <v>857</v>
      </c>
    </row>
    <row r="236" spans="1:4" ht="14.25" customHeight="1" x14ac:dyDescent="0.35">
      <c r="A236" s="8">
        <f t="shared" si="11"/>
        <v>44697</v>
      </c>
      <c r="B236" s="7" t="s">
        <v>655</v>
      </c>
      <c r="C236" s="11" t="s">
        <v>204</v>
      </c>
      <c r="D236" s="7" t="s">
        <v>858</v>
      </c>
    </row>
    <row r="237" spans="1:4" ht="14.25" customHeight="1" x14ac:dyDescent="0.35">
      <c r="A237" s="8">
        <f t="shared" si="11"/>
        <v>44697</v>
      </c>
      <c r="B237" s="7" t="s">
        <v>655</v>
      </c>
      <c r="C237" s="11" t="s">
        <v>206</v>
      </c>
      <c r="D237" s="7" t="s">
        <v>859</v>
      </c>
    </row>
    <row r="238" spans="1:4" ht="14.25" customHeight="1" x14ac:dyDescent="0.35">
      <c r="A238" s="8">
        <f t="shared" si="11"/>
        <v>44697</v>
      </c>
      <c r="B238" s="7" t="s">
        <v>655</v>
      </c>
      <c r="C238" s="11" t="s">
        <v>209</v>
      </c>
      <c r="D238" s="7" t="s">
        <v>860</v>
      </c>
    </row>
    <row r="239" spans="1:4" ht="14.25" customHeight="1" x14ac:dyDescent="0.35">
      <c r="A239" s="8">
        <f t="shared" si="11"/>
        <v>44697</v>
      </c>
      <c r="B239" s="7" t="s">
        <v>655</v>
      </c>
      <c r="C239" s="11" t="s">
        <v>211</v>
      </c>
      <c r="D239" s="7" t="s">
        <v>861</v>
      </c>
    </row>
    <row r="240" spans="1:4" ht="14.25" customHeight="1" x14ac:dyDescent="0.35">
      <c r="A240" s="8">
        <f t="shared" si="11"/>
        <v>44697</v>
      </c>
      <c r="B240" s="7" t="s">
        <v>655</v>
      </c>
      <c r="C240" s="11" t="s">
        <v>213</v>
      </c>
      <c r="D240" s="7" t="s">
        <v>862</v>
      </c>
    </row>
    <row r="241" spans="1:4" ht="14.25" customHeight="1" x14ac:dyDescent="0.35">
      <c r="A241" s="8">
        <f t="shared" si="11"/>
        <v>44697</v>
      </c>
      <c r="B241" s="7" t="s">
        <v>655</v>
      </c>
      <c r="C241" s="11" t="s">
        <v>215</v>
      </c>
      <c r="D241" s="7" t="s">
        <v>863</v>
      </c>
    </row>
    <row r="242" spans="1:4" ht="14.25" customHeight="1" x14ac:dyDescent="0.35">
      <c r="A242" s="8">
        <f t="shared" si="11"/>
        <v>44697</v>
      </c>
      <c r="B242" s="7" t="s">
        <v>655</v>
      </c>
      <c r="C242" s="11" t="s">
        <v>217</v>
      </c>
      <c r="D242" s="7" t="s">
        <v>863</v>
      </c>
    </row>
    <row r="243" spans="1:4" ht="14.25" customHeight="1" x14ac:dyDescent="0.35">
      <c r="A243" s="8">
        <f t="shared" si="11"/>
        <v>44697</v>
      </c>
      <c r="B243" s="7" t="s">
        <v>655</v>
      </c>
      <c r="C243" s="11" t="s">
        <v>687</v>
      </c>
      <c r="D243" s="7" t="s">
        <v>864</v>
      </c>
    </row>
    <row r="244" spans="1:4" ht="14.25" customHeight="1" x14ac:dyDescent="0.35">
      <c r="A244" s="8">
        <f t="shared" si="11"/>
        <v>44697</v>
      </c>
      <c r="B244" s="7" t="s">
        <v>655</v>
      </c>
      <c r="C244" s="11" t="s">
        <v>689</v>
      </c>
      <c r="D244" s="7" t="s">
        <v>865</v>
      </c>
    </row>
    <row r="245" spans="1:4" ht="14.25" customHeight="1" x14ac:dyDescent="0.35">
      <c r="A245" s="8">
        <f t="shared" si="11"/>
        <v>44697</v>
      </c>
      <c r="B245" s="7" t="s">
        <v>655</v>
      </c>
      <c r="C245" s="11" t="s">
        <v>227</v>
      </c>
      <c r="D245" s="7" t="s">
        <v>866</v>
      </c>
    </row>
    <row r="246" spans="1:4" ht="14.25" customHeight="1" x14ac:dyDescent="0.35">
      <c r="A246" s="8">
        <f t="shared" si="11"/>
        <v>44697</v>
      </c>
      <c r="B246" s="7" t="s">
        <v>655</v>
      </c>
      <c r="C246" s="11" t="s">
        <v>229</v>
      </c>
      <c r="D246" s="7" t="s">
        <v>867</v>
      </c>
    </row>
    <row r="247" spans="1:4" ht="14.25" customHeight="1" x14ac:dyDescent="0.35">
      <c r="A247" s="8">
        <f t="shared" si="11"/>
        <v>44697</v>
      </c>
      <c r="B247" s="7" t="s">
        <v>655</v>
      </c>
      <c r="C247" s="11" t="s">
        <v>239</v>
      </c>
      <c r="D247" s="7" t="s">
        <v>868</v>
      </c>
    </row>
    <row r="248" spans="1:4" ht="14.25" customHeight="1" x14ac:dyDescent="0.35">
      <c r="A248" s="8">
        <f t="shared" si="11"/>
        <v>44697</v>
      </c>
      <c r="B248" s="7" t="s">
        <v>655</v>
      </c>
      <c r="C248" s="11" t="s">
        <v>236</v>
      </c>
      <c r="D248" s="7" t="s">
        <v>869</v>
      </c>
    </row>
    <row r="249" spans="1:4" ht="14.25" customHeight="1" x14ac:dyDescent="0.35">
      <c r="A249" s="8">
        <f t="shared" si="11"/>
        <v>44697</v>
      </c>
      <c r="B249" s="7" t="s">
        <v>655</v>
      </c>
      <c r="C249" s="11" t="s">
        <v>242</v>
      </c>
      <c r="D249" s="7" t="s">
        <v>870</v>
      </c>
    </row>
    <row r="250" spans="1:4" ht="14.25" customHeight="1" x14ac:dyDescent="0.35">
      <c r="A250" s="8">
        <f t="shared" si="11"/>
        <v>44697</v>
      </c>
      <c r="B250" s="7" t="s">
        <v>655</v>
      </c>
      <c r="C250" s="11" t="s">
        <v>691</v>
      </c>
      <c r="D250" s="7" t="s">
        <v>871</v>
      </c>
    </row>
    <row r="251" spans="1:4" ht="14.25" customHeight="1" x14ac:dyDescent="0.35">
      <c r="A251" s="8">
        <f t="shared" si="11"/>
        <v>44697</v>
      </c>
      <c r="B251" s="7" t="s">
        <v>655</v>
      </c>
      <c r="C251" s="11" t="s">
        <v>244</v>
      </c>
      <c r="D251" s="7" t="s">
        <v>872</v>
      </c>
    </row>
    <row r="252" spans="1:4" ht="14.25" customHeight="1" x14ac:dyDescent="0.35">
      <c r="A252" s="8">
        <f t="shared" si="11"/>
        <v>44697</v>
      </c>
      <c r="B252" s="7" t="s">
        <v>655</v>
      </c>
      <c r="C252" s="11" t="s">
        <v>693</v>
      </c>
      <c r="D252" s="7" t="s">
        <v>873</v>
      </c>
    </row>
    <row r="253" spans="1:4" ht="14.25" customHeight="1" x14ac:dyDescent="0.35">
      <c r="A253" s="8">
        <f t="shared" si="11"/>
        <v>44697</v>
      </c>
      <c r="B253" s="7" t="s">
        <v>655</v>
      </c>
      <c r="C253" s="11" t="s">
        <v>695</v>
      </c>
      <c r="D253" s="7" t="s">
        <v>874</v>
      </c>
    </row>
    <row r="254" spans="1:4" ht="14.25" customHeight="1" x14ac:dyDescent="0.35">
      <c r="A254" s="8">
        <f t="shared" si="11"/>
        <v>44697</v>
      </c>
      <c r="B254" s="7" t="s">
        <v>655</v>
      </c>
      <c r="C254" s="11" t="s">
        <v>697</v>
      </c>
      <c r="D254" s="7" t="s">
        <v>875</v>
      </c>
    </row>
    <row r="255" spans="1:4" ht="14.25" customHeight="1" x14ac:dyDescent="0.35">
      <c r="A255" s="8">
        <f t="shared" si="11"/>
        <v>44697</v>
      </c>
      <c r="B255" s="7" t="s">
        <v>655</v>
      </c>
      <c r="C255" s="11" t="s">
        <v>699</v>
      </c>
      <c r="D255" s="7" t="s">
        <v>876</v>
      </c>
    </row>
    <row r="256" spans="1:4" ht="14.25" customHeight="1" x14ac:dyDescent="0.35">
      <c r="A256" s="8">
        <f t="shared" si="11"/>
        <v>44697</v>
      </c>
      <c r="B256" s="7" t="s">
        <v>655</v>
      </c>
      <c r="C256" s="11" t="s">
        <v>701</v>
      </c>
      <c r="D256" s="7" t="s">
        <v>877</v>
      </c>
    </row>
    <row r="257" spans="1:4" ht="14.25" customHeight="1" x14ac:dyDescent="0.35">
      <c r="A257" s="8">
        <f t="shared" si="11"/>
        <v>44697</v>
      </c>
      <c r="B257" s="7" t="s">
        <v>655</v>
      </c>
      <c r="C257" s="11" t="s">
        <v>703</v>
      </c>
      <c r="D257" s="7" t="s">
        <v>878</v>
      </c>
    </row>
    <row r="258" spans="1:4" ht="14.25" customHeight="1" x14ac:dyDescent="0.35">
      <c r="A258" s="8">
        <f t="shared" si="11"/>
        <v>44697</v>
      </c>
      <c r="B258" s="7" t="s">
        <v>655</v>
      </c>
      <c r="C258" s="11" t="s">
        <v>257</v>
      </c>
      <c r="D258" s="7" t="s">
        <v>879</v>
      </c>
    </row>
    <row r="259" spans="1:4" ht="14.25" customHeight="1" x14ac:dyDescent="0.35">
      <c r="A259" s="8">
        <f t="shared" si="11"/>
        <v>44697</v>
      </c>
      <c r="B259" s="7" t="s">
        <v>655</v>
      </c>
      <c r="C259" s="11" t="s">
        <v>705</v>
      </c>
      <c r="D259" s="7" t="s">
        <v>880</v>
      </c>
    </row>
    <row r="260" spans="1:4" ht="14.25" customHeight="1" x14ac:dyDescent="0.35">
      <c r="A260" s="8">
        <f t="shared" si="11"/>
        <v>44697</v>
      </c>
      <c r="B260" s="7" t="s">
        <v>655</v>
      </c>
      <c r="C260" s="11" t="s">
        <v>707</v>
      </c>
      <c r="D260" s="7" t="s">
        <v>881</v>
      </c>
    </row>
    <row r="261" spans="1:4" ht="14.25" customHeight="1" x14ac:dyDescent="0.35">
      <c r="A261" s="8">
        <f t="shared" si="11"/>
        <v>44697</v>
      </c>
      <c r="B261" s="7" t="s">
        <v>655</v>
      </c>
      <c r="C261" s="11" t="s">
        <v>709</v>
      </c>
      <c r="D261" s="7" t="s">
        <v>882</v>
      </c>
    </row>
    <row r="262" spans="1:4" ht="14.25" customHeight="1" x14ac:dyDescent="0.35">
      <c r="A262" s="8">
        <f t="shared" si="11"/>
        <v>44697</v>
      </c>
      <c r="B262" s="7" t="s">
        <v>655</v>
      </c>
      <c r="C262" s="11" t="s">
        <v>711</v>
      </c>
      <c r="D262" s="7" t="s">
        <v>883</v>
      </c>
    </row>
    <row r="263" spans="1:4" ht="14.25" customHeight="1" x14ac:dyDescent="0.35">
      <c r="A263" s="8">
        <f t="shared" si="11"/>
        <v>44697</v>
      </c>
      <c r="B263" s="7" t="s">
        <v>655</v>
      </c>
      <c r="C263" s="11" t="s">
        <v>713</v>
      </c>
      <c r="D263" s="7" t="s">
        <v>884</v>
      </c>
    </row>
    <row r="264" spans="1:4" ht="14.25" customHeight="1" x14ac:dyDescent="0.35">
      <c r="A264" s="8">
        <f t="shared" si="11"/>
        <v>44697</v>
      </c>
      <c r="B264" s="7" t="s">
        <v>655</v>
      </c>
      <c r="C264" s="11" t="s">
        <v>715</v>
      </c>
      <c r="D264" s="7" t="s">
        <v>885</v>
      </c>
    </row>
    <row r="265" spans="1:4" ht="14.25" customHeight="1" x14ac:dyDescent="0.35">
      <c r="A265" s="8">
        <f t="shared" si="11"/>
        <v>44697</v>
      </c>
      <c r="B265" s="7" t="s">
        <v>655</v>
      </c>
      <c r="C265" s="11" t="s">
        <v>271</v>
      </c>
      <c r="D265" s="7" t="s">
        <v>886</v>
      </c>
    </row>
    <row r="266" spans="1:4" ht="14.25" customHeight="1" x14ac:dyDescent="0.35">
      <c r="A266" s="8">
        <f t="shared" si="11"/>
        <v>44697</v>
      </c>
      <c r="B266" s="7" t="s">
        <v>655</v>
      </c>
      <c r="C266" s="11" t="s">
        <v>717</v>
      </c>
      <c r="D266" s="7" t="s">
        <v>887</v>
      </c>
    </row>
    <row r="267" spans="1:4" ht="14.25" customHeight="1" x14ac:dyDescent="0.35">
      <c r="A267" s="8">
        <f t="shared" si="11"/>
        <v>44697</v>
      </c>
      <c r="B267" s="7" t="s">
        <v>655</v>
      </c>
      <c r="C267" s="11" t="s">
        <v>719</v>
      </c>
      <c r="D267" s="7" t="s">
        <v>888</v>
      </c>
    </row>
    <row r="268" spans="1:4" ht="14.25" customHeight="1" x14ac:dyDescent="0.35">
      <c r="A268" s="8">
        <f t="shared" si="11"/>
        <v>44697</v>
      </c>
      <c r="B268" s="7" t="s">
        <v>655</v>
      </c>
      <c r="C268" s="11" t="s">
        <v>721</v>
      </c>
      <c r="D268" s="7" t="s">
        <v>889</v>
      </c>
    </row>
    <row r="269" spans="1:4" ht="14.25" customHeight="1" x14ac:dyDescent="0.35">
      <c r="A269" s="8">
        <f t="shared" si="11"/>
        <v>44697</v>
      </c>
      <c r="B269" s="7" t="s">
        <v>655</v>
      </c>
      <c r="C269" s="11" t="s">
        <v>723</v>
      </c>
      <c r="D269" s="7" t="s">
        <v>890</v>
      </c>
    </row>
    <row r="270" spans="1:4" ht="14.25" customHeight="1" x14ac:dyDescent="0.35">
      <c r="A270" s="8">
        <f t="shared" si="11"/>
        <v>44697</v>
      </c>
      <c r="B270" s="7" t="s">
        <v>655</v>
      </c>
      <c r="C270" s="11" t="s">
        <v>725</v>
      </c>
      <c r="D270" s="7" t="s">
        <v>891</v>
      </c>
    </row>
    <row r="271" spans="1:4" ht="14.25" customHeight="1" x14ac:dyDescent="0.35">
      <c r="A271" s="8">
        <f t="shared" si="11"/>
        <v>44697</v>
      </c>
      <c r="B271" s="7" t="s">
        <v>655</v>
      </c>
      <c r="C271" s="11" t="s">
        <v>283</v>
      </c>
      <c r="D271" s="7" t="s">
        <v>892</v>
      </c>
    </row>
    <row r="272" spans="1:4" ht="14.25" customHeight="1" x14ac:dyDescent="0.35">
      <c r="A272" s="8">
        <f t="shared" si="11"/>
        <v>44697</v>
      </c>
      <c r="B272" s="7" t="s">
        <v>655</v>
      </c>
      <c r="C272" s="11" t="s">
        <v>285</v>
      </c>
      <c r="D272" s="7" t="s">
        <v>893</v>
      </c>
    </row>
    <row r="273" spans="1:4" ht="14.25" customHeight="1" x14ac:dyDescent="0.35">
      <c r="A273" s="8">
        <f t="shared" si="11"/>
        <v>44697</v>
      </c>
      <c r="B273" s="7" t="s">
        <v>655</v>
      </c>
      <c r="C273" s="11" t="s">
        <v>287</v>
      </c>
      <c r="D273" s="7" t="s">
        <v>894</v>
      </c>
    </row>
    <row r="274" spans="1:4" ht="14.25" customHeight="1" x14ac:dyDescent="0.35">
      <c r="A274" s="8">
        <f t="shared" si="11"/>
        <v>44697</v>
      </c>
      <c r="B274" s="7" t="s">
        <v>655</v>
      </c>
      <c r="C274" s="11" t="s">
        <v>289</v>
      </c>
      <c r="D274" s="7" t="s">
        <v>895</v>
      </c>
    </row>
    <row r="275" spans="1:4" ht="14.25" customHeight="1" x14ac:dyDescent="0.35">
      <c r="A275" s="8">
        <f t="shared" si="11"/>
        <v>44697</v>
      </c>
      <c r="B275" s="7" t="s">
        <v>655</v>
      </c>
      <c r="C275" s="11" t="s">
        <v>291</v>
      </c>
      <c r="D275" s="7" t="s">
        <v>896</v>
      </c>
    </row>
    <row r="276" spans="1:4" ht="14.25" customHeight="1" x14ac:dyDescent="0.35">
      <c r="A276" s="8">
        <f t="shared" si="11"/>
        <v>44697</v>
      </c>
      <c r="B276" s="7" t="s">
        <v>655</v>
      </c>
      <c r="C276" s="11" t="s">
        <v>633</v>
      </c>
      <c r="D276" s="7" t="s">
        <v>897</v>
      </c>
    </row>
    <row r="277" spans="1:4" ht="14.25" customHeight="1" x14ac:dyDescent="0.35">
      <c r="A277" s="8">
        <f t="shared" si="11"/>
        <v>44697</v>
      </c>
      <c r="B277" s="7" t="s">
        <v>655</v>
      </c>
      <c r="C277" s="11" t="s">
        <v>635</v>
      </c>
      <c r="D277" s="7" t="s">
        <v>898</v>
      </c>
    </row>
    <row r="278" spans="1:4" ht="14.25" customHeight="1" x14ac:dyDescent="0.35">
      <c r="A278" s="8">
        <f t="shared" si="11"/>
        <v>44697</v>
      </c>
      <c r="B278" s="7" t="s">
        <v>655</v>
      </c>
      <c r="C278" s="11" t="s">
        <v>301</v>
      </c>
      <c r="D278" s="7" t="s">
        <v>899</v>
      </c>
    </row>
    <row r="279" spans="1:4" ht="14.25" customHeight="1" x14ac:dyDescent="0.35">
      <c r="A279" s="8">
        <f t="shared" si="11"/>
        <v>44697</v>
      </c>
      <c r="B279" s="7" t="s">
        <v>655</v>
      </c>
      <c r="C279" s="11" t="s">
        <v>304</v>
      </c>
      <c r="D279" s="7" t="s">
        <v>900</v>
      </c>
    </row>
    <row r="280" spans="1:4" ht="14.25" customHeight="1" x14ac:dyDescent="0.35">
      <c r="A280" s="8">
        <f t="shared" si="11"/>
        <v>44697</v>
      </c>
      <c r="B280" s="7" t="s">
        <v>655</v>
      </c>
      <c r="C280" s="11" t="s">
        <v>306</v>
      </c>
      <c r="D280" s="7" t="s">
        <v>901</v>
      </c>
    </row>
    <row r="281" spans="1:4" ht="14.25" customHeight="1" x14ac:dyDescent="0.35">
      <c r="A281" s="8">
        <f t="shared" si="11"/>
        <v>44697</v>
      </c>
      <c r="B281" s="7" t="s">
        <v>655</v>
      </c>
      <c r="C281" s="11" t="s">
        <v>308</v>
      </c>
      <c r="D281" s="7" t="s">
        <v>902</v>
      </c>
    </row>
    <row r="282" spans="1:4" ht="14.25" customHeight="1" x14ac:dyDescent="0.35">
      <c r="A282" s="8">
        <f t="shared" si="11"/>
        <v>44697</v>
      </c>
      <c r="B282" s="7" t="s">
        <v>655</v>
      </c>
      <c r="C282" s="11" t="s">
        <v>310</v>
      </c>
      <c r="D282" s="7" t="s">
        <v>903</v>
      </c>
    </row>
    <row r="283" spans="1:4" ht="14.25" customHeight="1" x14ac:dyDescent="0.35">
      <c r="A283" s="8">
        <f t="shared" si="11"/>
        <v>44697</v>
      </c>
      <c r="B283" s="7" t="s">
        <v>655</v>
      </c>
      <c r="C283" s="11" t="s">
        <v>312</v>
      </c>
      <c r="D283" s="7" t="s">
        <v>904</v>
      </c>
    </row>
    <row r="284" spans="1:4" ht="14.25" customHeight="1" x14ac:dyDescent="0.35">
      <c r="A284" s="8">
        <f t="shared" si="11"/>
        <v>44697</v>
      </c>
      <c r="B284" s="7" t="s">
        <v>655</v>
      </c>
      <c r="C284" s="11" t="s">
        <v>317</v>
      </c>
      <c r="D284" s="7" t="s">
        <v>905</v>
      </c>
    </row>
    <row r="285" spans="1:4" ht="14.25" customHeight="1" x14ac:dyDescent="0.35">
      <c r="A285" s="8">
        <f t="shared" si="11"/>
        <v>44697</v>
      </c>
      <c r="B285" s="7" t="s">
        <v>655</v>
      </c>
      <c r="C285" s="11" t="s">
        <v>319</v>
      </c>
      <c r="D285" s="7" t="s">
        <v>906</v>
      </c>
    </row>
    <row r="286" spans="1:4" ht="14.25" customHeight="1" x14ac:dyDescent="0.35">
      <c r="A286" s="8">
        <f t="shared" si="11"/>
        <v>44697</v>
      </c>
      <c r="B286" s="7" t="s">
        <v>655</v>
      </c>
      <c r="C286" s="11" t="s">
        <v>321</v>
      </c>
      <c r="D286" s="7" t="s">
        <v>907</v>
      </c>
    </row>
    <row r="287" spans="1:4" ht="14.25" customHeight="1" x14ac:dyDescent="0.35">
      <c r="A287" s="8">
        <f t="shared" si="11"/>
        <v>44697</v>
      </c>
      <c r="B287" s="7" t="s">
        <v>655</v>
      </c>
      <c r="C287" s="11" t="s">
        <v>330</v>
      </c>
      <c r="D287" s="7" t="s">
        <v>908</v>
      </c>
    </row>
    <row r="288" spans="1:4" ht="14.25" customHeight="1" x14ac:dyDescent="0.35">
      <c r="A288" s="8">
        <f t="shared" si="11"/>
        <v>44697</v>
      </c>
      <c r="B288" s="7" t="s">
        <v>655</v>
      </c>
      <c r="C288" s="11" t="s">
        <v>337</v>
      </c>
      <c r="D288" s="7" t="s">
        <v>909</v>
      </c>
    </row>
    <row r="289" spans="1:4" ht="14.25" customHeight="1" x14ac:dyDescent="0.35">
      <c r="A289" s="8">
        <f t="shared" si="11"/>
        <v>44697</v>
      </c>
      <c r="B289" s="7" t="s">
        <v>655</v>
      </c>
      <c r="C289" s="11" t="s">
        <v>339</v>
      </c>
      <c r="D289" s="7" t="s">
        <v>910</v>
      </c>
    </row>
    <row r="290" spans="1:4" ht="14.25" customHeight="1" x14ac:dyDescent="0.35">
      <c r="A290" s="8">
        <f t="shared" si="11"/>
        <v>44697</v>
      </c>
      <c r="B290" s="7" t="s">
        <v>655</v>
      </c>
      <c r="C290" s="11" t="s">
        <v>354</v>
      </c>
      <c r="D290" s="7" t="s">
        <v>911</v>
      </c>
    </row>
    <row r="291" spans="1:4" ht="14.25" customHeight="1" x14ac:dyDescent="0.35">
      <c r="A291" s="8">
        <f t="shared" si="11"/>
        <v>44697</v>
      </c>
      <c r="B291" s="7" t="s">
        <v>655</v>
      </c>
      <c r="C291" s="11" t="s">
        <v>357</v>
      </c>
      <c r="D291" s="7" t="s">
        <v>912</v>
      </c>
    </row>
    <row r="292" spans="1:4" ht="14.25" customHeight="1" x14ac:dyDescent="0.35">
      <c r="A292" s="8">
        <f t="shared" si="11"/>
        <v>44697</v>
      </c>
      <c r="B292" s="7" t="s">
        <v>655</v>
      </c>
      <c r="C292" s="11" t="s">
        <v>359</v>
      </c>
      <c r="D292" s="7" t="s">
        <v>913</v>
      </c>
    </row>
    <row r="293" spans="1:4" ht="14.25" customHeight="1" x14ac:dyDescent="0.35">
      <c r="A293" s="8">
        <f t="shared" si="11"/>
        <v>44697</v>
      </c>
      <c r="B293" s="7" t="s">
        <v>655</v>
      </c>
      <c r="C293" s="11" t="s">
        <v>361</v>
      </c>
      <c r="D293" s="7" t="s">
        <v>914</v>
      </c>
    </row>
    <row r="294" spans="1:4" ht="14.25" customHeight="1" x14ac:dyDescent="0.35">
      <c r="A294" s="8">
        <f t="shared" si="11"/>
        <v>44697</v>
      </c>
      <c r="B294" s="7" t="s">
        <v>655</v>
      </c>
      <c r="C294" s="11" t="s">
        <v>619</v>
      </c>
      <c r="D294" s="7" t="s">
        <v>915</v>
      </c>
    </row>
    <row r="295" spans="1:4" ht="14.25" customHeight="1" x14ac:dyDescent="0.35">
      <c r="A295" s="8">
        <f t="shared" si="11"/>
        <v>44697</v>
      </c>
      <c r="B295" s="7" t="s">
        <v>655</v>
      </c>
      <c r="C295" s="11" t="s">
        <v>363</v>
      </c>
      <c r="D295" s="7" t="s">
        <v>916</v>
      </c>
    </row>
    <row r="296" spans="1:4" ht="14.25" customHeight="1" x14ac:dyDescent="0.35">
      <c r="A296" s="8">
        <f t="shared" si="11"/>
        <v>44697</v>
      </c>
      <c r="B296" s="7" t="s">
        <v>655</v>
      </c>
      <c r="C296" s="11" t="s">
        <v>617</v>
      </c>
      <c r="D296" s="7" t="s">
        <v>917</v>
      </c>
    </row>
    <row r="297" spans="1:4" ht="14.25" customHeight="1" x14ac:dyDescent="0.35">
      <c r="A297" s="8">
        <f t="shared" ref="A297:A358" si="12">DATE(2022,5,16)</f>
        <v>44697</v>
      </c>
      <c r="B297" s="7" t="s">
        <v>655</v>
      </c>
      <c r="C297" s="11" t="s">
        <v>369</v>
      </c>
      <c r="D297" s="7" t="s">
        <v>918</v>
      </c>
    </row>
    <row r="298" spans="1:4" ht="14.25" customHeight="1" x14ac:dyDescent="0.35">
      <c r="A298" s="8">
        <f t="shared" si="12"/>
        <v>44697</v>
      </c>
      <c r="B298" s="7" t="s">
        <v>655</v>
      </c>
      <c r="C298" s="11" t="s">
        <v>919</v>
      </c>
      <c r="D298" s="7" t="s">
        <v>920</v>
      </c>
    </row>
    <row r="299" spans="1:4" ht="14.25" customHeight="1" x14ac:dyDescent="0.35">
      <c r="A299" s="8">
        <f t="shared" si="12"/>
        <v>44697</v>
      </c>
      <c r="B299" s="7" t="s">
        <v>655</v>
      </c>
      <c r="C299" s="11" t="s">
        <v>375</v>
      </c>
      <c r="D299" s="7" t="s">
        <v>921</v>
      </c>
    </row>
    <row r="300" spans="1:4" ht="14.25" customHeight="1" x14ac:dyDescent="0.35">
      <c r="A300" s="8">
        <f t="shared" si="12"/>
        <v>44697</v>
      </c>
      <c r="B300" s="7" t="s">
        <v>655</v>
      </c>
      <c r="C300" s="11" t="s">
        <v>377</v>
      </c>
      <c r="D300" s="7" t="s">
        <v>922</v>
      </c>
    </row>
    <row r="301" spans="1:4" ht="14.25" customHeight="1" x14ac:dyDescent="0.35">
      <c r="A301" s="8">
        <f t="shared" si="12"/>
        <v>44697</v>
      </c>
      <c r="B301" s="7" t="s">
        <v>655</v>
      </c>
      <c r="C301" s="11" t="s">
        <v>379</v>
      </c>
      <c r="D301" s="7" t="s">
        <v>923</v>
      </c>
    </row>
    <row r="302" spans="1:4" ht="14.25" customHeight="1" x14ac:dyDescent="0.35">
      <c r="A302" s="8">
        <f t="shared" si="12"/>
        <v>44697</v>
      </c>
      <c r="B302" s="7" t="s">
        <v>655</v>
      </c>
      <c r="C302" s="11" t="s">
        <v>727</v>
      </c>
      <c r="D302" s="7" t="s">
        <v>924</v>
      </c>
    </row>
    <row r="303" spans="1:4" ht="14.25" customHeight="1" x14ac:dyDescent="0.35">
      <c r="A303" s="8">
        <f t="shared" si="12"/>
        <v>44697</v>
      </c>
      <c r="B303" s="7" t="s">
        <v>655</v>
      </c>
      <c r="C303" s="11" t="s">
        <v>729</v>
      </c>
      <c r="D303" s="7" t="s">
        <v>925</v>
      </c>
    </row>
    <row r="304" spans="1:4" ht="14.25" customHeight="1" x14ac:dyDescent="0.35">
      <c r="A304" s="8">
        <f t="shared" si="12"/>
        <v>44697</v>
      </c>
      <c r="B304" s="7" t="s">
        <v>655</v>
      </c>
      <c r="C304" s="11" t="s">
        <v>385</v>
      </c>
      <c r="D304" s="7" t="s">
        <v>926</v>
      </c>
    </row>
    <row r="305" spans="1:4" ht="14.25" customHeight="1" x14ac:dyDescent="0.35">
      <c r="A305" s="8">
        <f t="shared" si="12"/>
        <v>44697</v>
      </c>
      <c r="B305" s="7" t="s">
        <v>655</v>
      </c>
      <c r="C305" s="11" t="s">
        <v>387</v>
      </c>
      <c r="D305" s="7" t="s">
        <v>927</v>
      </c>
    </row>
    <row r="306" spans="1:4" ht="14.25" customHeight="1" x14ac:dyDescent="0.35">
      <c r="A306" s="8">
        <f t="shared" si="12"/>
        <v>44697</v>
      </c>
      <c r="B306" s="7" t="s">
        <v>655</v>
      </c>
      <c r="C306" s="11" t="s">
        <v>731</v>
      </c>
      <c r="D306" s="7" t="s">
        <v>928</v>
      </c>
    </row>
    <row r="307" spans="1:4" ht="14.25" customHeight="1" x14ac:dyDescent="0.35">
      <c r="A307" s="8">
        <f t="shared" si="12"/>
        <v>44697</v>
      </c>
      <c r="B307" s="7" t="s">
        <v>655</v>
      </c>
      <c r="C307" s="11" t="s">
        <v>733</v>
      </c>
      <c r="D307" s="7" t="s">
        <v>929</v>
      </c>
    </row>
    <row r="308" spans="1:4" ht="14.25" customHeight="1" x14ac:dyDescent="0.35">
      <c r="A308" s="8">
        <f t="shared" si="12"/>
        <v>44697</v>
      </c>
      <c r="B308" s="7" t="s">
        <v>655</v>
      </c>
      <c r="C308" s="11" t="s">
        <v>394</v>
      </c>
      <c r="D308" s="7" t="s">
        <v>930</v>
      </c>
    </row>
    <row r="309" spans="1:4" ht="14.25" customHeight="1" x14ac:dyDescent="0.35">
      <c r="A309" s="8">
        <f t="shared" si="12"/>
        <v>44697</v>
      </c>
      <c r="B309" s="7" t="s">
        <v>655</v>
      </c>
      <c r="C309" s="11" t="s">
        <v>396</v>
      </c>
      <c r="D309" s="7" t="s">
        <v>931</v>
      </c>
    </row>
    <row r="310" spans="1:4" ht="14.25" customHeight="1" x14ac:dyDescent="0.35">
      <c r="A310" s="8">
        <f t="shared" si="12"/>
        <v>44697</v>
      </c>
      <c r="B310" s="7" t="s">
        <v>655</v>
      </c>
      <c r="C310" s="11" t="s">
        <v>735</v>
      </c>
      <c r="D310" s="7" t="s">
        <v>932</v>
      </c>
    </row>
    <row r="311" spans="1:4" ht="14.25" customHeight="1" x14ac:dyDescent="0.35">
      <c r="A311" s="8">
        <f t="shared" si="12"/>
        <v>44697</v>
      </c>
      <c r="B311" s="7" t="s">
        <v>655</v>
      </c>
      <c r="C311" s="11" t="s">
        <v>737</v>
      </c>
      <c r="D311" s="7" t="s">
        <v>933</v>
      </c>
    </row>
    <row r="312" spans="1:4" ht="14.25" customHeight="1" x14ac:dyDescent="0.35">
      <c r="A312" s="8">
        <f t="shared" si="12"/>
        <v>44697</v>
      </c>
      <c r="B312" s="7" t="s">
        <v>655</v>
      </c>
      <c r="C312" s="11" t="s">
        <v>402</v>
      </c>
      <c r="D312" s="7" t="s">
        <v>934</v>
      </c>
    </row>
    <row r="313" spans="1:4" ht="14.25" customHeight="1" x14ac:dyDescent="0.35">
      <c r="A313" s="8">
        <f t="shared" si="12"/>
        <v>44697</v>
      </c>
      <c r="B313" s="7" t="s">
        <v>655</v>
      </c>
      <c r="C313" s="11" t="s">
        <v>404</v>
      </c>
      <c r="D313" s="7" t="s">
        <v>935</v>
      </c>
    </row>
    <row r="314" spans="1:4" ht="14.25" customHeight="1" x14ac:dyDescent="0.35">
      <c r="A314" s="8">
        <f t="shared" si="12"/>
        <v>44697</v>
      </c>
      <c r="B314" s="7" t="s">
        <v>655</v>
      </c>
      <c r="C314" s="11" t="s">
        <v>406</v>
      </c>
      <c r="D314" s="7" t="s">
        <v>936</v>
      </c>
    </row>
    <row r="315" spans="1:4" ht="14.25" customHeight="1" x14ac:dyDescent="0.35">
      <c r="A315" s="8">
        <f t="shared" si="12"/>
        <v>44697</v>
      </c>
      <c r="B315" s="7" t="s">
        <v>655</v>
      </c>
      <c r="C315" s="11" t="s">
        <v>739</v>
      </c>
      <c r="D315" s="7" t="s">
        <v>937</v>
      </c>
    </row>
    <row r="316" spans="1:4" ht="14.25" customHeight="1" x14ac:dyDescent="0.35">
      <c r="A316" s="8">
        <f t="shared" si="12"/>
        <v>44697</v>
      </c>
      <c r="B316" s="7" t="s">
        <v>655</v>
      </c>
      <c r="C316" s="11" t="s">
        <v>741</v>
      </c>
      <c r="D316" s="7" t="s">
        <v>938</v>
      </c>
    </row>
    <row r="317" spans="1:4" ht="14.25" customHeight="1" x14ac:dyDescent="0.35">
      <c r="A317" s="8">
        <f t="shared" si="12"/>
        <v>44697</v>
      </c>
      <c r="B317" s="7" t="s">
        <v>655</v>
      </c>
      <c r="C317" s="11" t="s">
        <v>412</v>
      </c>
      <c r="D317" s="7" t="s">
        <v>939</v>
      </c>
    </row>
    <row r="318" spans="1:4" ht="14.25" customHeight="1" x14ac:dyDescent="0.35">
      <c r="A318" s="8">
        <f t="shared" si="12"/>
        <v>44697</v>
      </c>
      <c r="B318" s="7" t="s">
        <v>655</v>
      </c>
      <c r="C318" s="11" t="s">
        <v>414</v>
      </c>
      <c r="D318" s="7" t="s">
        <v>940</v>
      </c>
    </row>
    <row r="319" spans="1:4" ht="14.25" customHeight="1" x14ac:dyDescent="0.35">
      <c r="A319" s="8">
        <f t="shared" si="12"/>
        <v>44697</v>
      </c>
      <c r="B319" s="7" t="s">
        <v>655</v>
      </c>
      <c r="C319" s="11" t="s">
        <v>416</v>
      </c>
      <c r="D319" s="7" t="s">
        <v>941</v>
      </c>
    </row>
    <row r="320" spans="1:4" ht="14.25" customHeight="1" x14ac:dyDescent="0.35">
      <c r="A320" s="8">
        <f t="shared" si="12"/>
        <v>44697</v>
      </c>
      <c r="B320" s="7" t="s">
        <v>655</v>
      </c>
      <c r="C320" s="11" t="s">
        <v>418</v>
      </c>
      <c r="D320" s="7" t="s">
        <v>942</v>
      </c>
    </row>
    <row r="321" spans="1:4" ht="14.25" customHeight="1" x14ac:dyDescent="0.35">
      <c r="A321" s="8">
        <f t="shared" si="12"/>
        <v>44697</v>
      </c>
      <c r="B321" s="7" t="s">
        <v>655</v>
      </c>
      <c r="C321" s="11" t="s">
        <v>743</v>
      </c>
      <c r="D321" s="7" t="s">
        <v>943</v>
      </c>
    </row>
    <row r="322" spans="1:4" ht="14.25" customHeight="1" x14ac:dyDescent="0.35">
      <c r="A322" s="8">
        <f t="shared" si="12"/>
        <v>44697</v>
      </c>
      <c r="B322" s="7" t="s">
        <v>655</v>
      </c>
      <c r="C322" s="11" t="s">
        <v>745</v>
      </c>
      <c r="D322" s="7" t="s">
        <v>944</v>
      </c>
    </row>
    <row r="323" spans="1:4" ht="14.25" customHeight="1" x14ac:dyDescent="0.35">
      <c r="A323" s="8">
        <f t="shared" si="12"/>
        <v>44697</v>
      </c>
      <c r="B323" s="7" t="s">
        <v>655</v>
      </c>
      <c r="C323" s="11" t="s">
        <v>424</v>
      </c>
      <c r="D323" s="7" t="s">
        <v>945</v>
      </c>
    </row>
    <row r="324" spans="1:4" ht="14.25" customHeight="1" x14ac:dyDescent="0.35">
      <c r="A324" s="8">
        <f t="shared" si="12"/>
        <v>44697</v>
      </c>
      <c r="B324" s="7" t="s">
        <v>655</v>
      </c>
      <c r="C324" s="11" t="s">
        <v>427</v>
      </c>
      <c r="D324" s="7" t="s">
        <v>946</v>
      </c>
    </row>
    <row r="325" spans="1:4" ht="14.25" customHeight="1" x14ac:dyDescent="0.35">
      <c r="A325" s="8">
        <f t="shared" si="12"/>
        <v>44697</v>
      </c>
      <c r="B325" s="7" t="s">
        <v>655</v>
      </c>
      <c r="C325" s="11" t="s">
        <v>429</v>
      </c>
      <c r="D325" s="7" t="s">
        <v>947</v>
      </c>
    </row>
    <row r="326" spans="1:4" ht="14.25" customHeight="1" x14ac:dyDescent="0.35">
      <c r="A326" s="8">
        <f t="shared" si="12"/>
        <v>44697</v>
      </c>
      <c r="B326" s="7" t="s">
        <v>655</v>
      </c>
      <c r="C326" s="11" t="s">
        <v>625</v>
      </c>
      <c r="D326" s="7" t="s">
        <v>948</v>
      </c>
    </row>
    <row r="327" spans="1:4" ht="14.25" customHeight="1" x14ac:dyDescent="0.35">
      <c r="A327" s="8">
        <f t="shared" si="12"/>
        <v>44697</v>
      </c>
      <c r="B327" s="7" t="s">
        <v>655</v>
      </c>
      <c r="C327" s="11" t="s">
        <v>441</v>
      </c>
      <c r="D327" s="7" t="s">
        <v>949</v>
      </c>
    </row>
    <row r="328" spans="1:4" ht="14.25" customHeight="1" x14ac:dyDescent="0.35">
      <c r="A328" s="8">
        <f t="shared" si="12"/>
        <v>44697</v>
      </c>
      <c r="B328" s="7" t="s">
        <v>655</v>
      </c>
      <c r="C328" s="11" t="s">
        <v>447</v>
      </c>
      <c r="D328" s="7" t="s">
        <v>950</v>
      </c>
    </row>
    <row r="329" spans="1:4" ht="14.25" customHeight="1" x14ac:dyDescent="0.35">
      <c r="A329" s="8">
        <f t="shared" si="12"/>
        <v>44697</v>
      </c>
      <c r="B329" s="7" t="s">
        <v>655</v>
      </c>
      <c r="C329" s="11" t="s">
        <v>449</v>
      </c>
      <c r="D329" s="7" t="s">
        <v>951</v>
      </c>
    </row>
    <row r="330" spans="1:4" ht="14.25" customHeight="1" x14ac:dyDescent="0.35">
      <c r="A330" s="8">
        <f t="shared" si="12"/>
        <v>44697</v>
      </c>
      <c r="B330" s="7" t="s">
        <v>655</v>
      </c>
      <c r="C330" s="11" t="s">
        <v>451</v>
      </c>
      <c r="D330" s="7" t="s">
        <v>952</v>
      </c>
    </row>
    <row r="331" spans="1:4" ht="14.25" customHeight="1" x14ac:dyDescent="0.35">
      <c r="A331" s="8">
        <f t="shared" si="12"/>
        <v>44697</v>
      </c>
      <c r="B331" s="7" t="s">
        <v>655</v>
      </c>
      <c r="C331" s="11" t="s">
        <v>453</v>
      </c>
      <c r="D331" s="7" t="s">
        <v>953</v>
      </c>
    </row>
    <row r="332" spans="1:4" ht="14.25" customHeight="1" x14ac:dyDescent="0.35">
      <c r="A332" s="8">
        <f t="shared" si="12"/>
        <v>44697</v>
      </c>
      <c r="B332" s="7" t="s">
        <v>655</v>
      </c>
      <c r="C332" s="11" t="s">
        <v>460</v>
      </c>
      <c r="D332" s="7" t="s">
        <v>954</v>
      </c>
    </row>
    <row r="333" spans="1:4" ht="14.25" customHeight="1" x14ac:dyDescent="0.35">
      <c r="A333" s="8">
        <f t="shared" si="12"/>
        <v>44697</v>
      </c>
      <c r="B333" s="7" t="s">
        <v>655</v>
      </c>
      <c r="C333" s="11" t="s">
        <v>463</v>
      </c>
      <c r="D333" s="7" t="s">
        <v>955</v>
      </c>
    </row>
    <row r="334" spans="1:4" ht="14.25" customHeight="1" x14ac:dyDescent="0.35">
      <c r="A334" s="8">
        <f t="shared" si="12"/>
        <v>44697</v>
      </c>
      <c r="B334" s="7" t="s">
        <v>655</v>
      </c>
      <c r="C334" s="11" t="s">
        <v>465</v>
      </c>
      <c r="D334" s="7" t="s">
        <v>956</v>
      </c>
    </row>
    <row r="335" spans="1:4" ht="14.25" customHeight="1" x14ac:dyDescent="0.35">
      <c r="A335" s="8">
        <f t="shared" si="12"/>
        <v>44697</v>
      </c>
      <c r="B335" s="7" t="s">
        <v>655</v>
      </c>
      <c r="C335" s="11" t="s">
        <v>467</v>
      </c>
      <c r="D335" s="7" t="s">
        <v>957</v>
      </c>
    </row>
    <row r="336" spans="1:4" ht="14.25" customHeight="1" x14ac:dyDescent="0.35">
      <c r="A336" s="8">
        <f t="shared" si="12"/>
        <v>44697</v>
      </c>
      <c r="B336" s="7" t="s">
        <v>655</v>
      </c>
      <c r="C336" s="11" t="s">
        <v>455</v>
      </c>
      <c r="D336" s="7" t="s">
        <v>958</v>
      </c>
    </row>
    <row r="337" spans="1:4" ht="14.25" customHeight="1" x14ac:dyDescent="0.35">
      <c r="A337" s="8">
        <f t="shared" si="12"/>
        <v>44697</v>
      </c>
      <c r="B337" s="7" t="s">
        <v>655</v>
      </c>
      <c r="C337" s="11" t="s">
        <v>458</v>
      </c>
      <c r="D337" s="7" t="s">
        <v>959</v>
      </c>
    </row>
    <row r="338" spans="1:4" ht="14.25" customHeight="1" x14ac:dyDescent="0.35">
      <c r="A338" s="8">
        <f t="shared" si="12"/>
        <v>44697</v>
      </c>
      <c r="B338" s="7" t="s">
        <v>655</v>
      </c>
      <c r="C338" s="11" t="s">
        <v>469</v>
      </c>
      <c r="D338" s="7" t="s">
        <v>960</v>
      </c>
    </row>
    <row r="339" spans="1:4" ht="14.25" customHeight="1" x14ac:dyDescent="0.35">
      <c r="A339" s="8">
        <f t="shared" si="12"/>
        <v>44697</v>
      </c>
      <c r="B339" s="7" t="s">
        <v>655</v>
      </c>
      <c r="C339" s="11" t="s">
        <v>475</v>
      </c>
      <c r="D339" s="7" t="s">
        <v>961</v>
      </c>
    </row>
    <row r="340" spans="1:4" ht="14.25" customHeight="1" x14ac:dyDescent="0.35">
      <c r="A340" s="8">
        <f t="shared" si="12"/>
        <v>44697</v>
      </c>
      <c r="B340" s="7" t="s">
        <v>655</v>
      </c>
      <c r="C340" s="11" t="s">
        <v>477</v>
      </c>
      <c r="D340" s="7" t="s">
        <v>962</v>
      </c>
    </row>
    <row r="341" spans="1:4" ht="14.25" customHeight="1" x14ac:dyDescent="0.35">
      <c r="A341" s="8">
        <f t="shared" si="12"/>
        <v>44697</v>
      </c>
      <c r="B341" s="7" t="s">
        <v>655</v>
      </c>
      <c r="C341" s="11" t="s">
        <v>755</v>
      </c>
      <c r="D341" s="7" t="s">
        <v>963</v>
      </c>
    </row>
    <row r="342" spans="1:4" ht="14.25" customHeight="1" x14ac:dyDescent="0.35">
      <c r="A342" s="8">
        <f t="shared" si="12"/>
        <v>44697</v>
      </c>
      <c r="B342" s="7" t="s">
        <v>655</v>
      </c>
      <c r="C342" s="11" t="s">
        <v>629</v>
      </c>
      <c r="D342" s="7" t="s">
        <v>964</v>
      </c>
    </row>
    <row r="343" spans="1:4" ht="14.25" customHeight="1" x14ac:dyDescent="0.35">
      <c r="A343" s="8">
        <f t="shared" si="12"/>
        <v>44697</v>
      </c>
      <c r="B343" s="7" t="s">
        <v>655</v>
      </c>
      <c r="C343" s="11" t="s">
        <v>631</v>
      </c>
      <c r="D343" s="7" t="s">
        <v>965</v>
      </c>
    </row>
    <row r="344" spans="1:4" ht="14.25" customHeight="1" x14ac:dyDescent="0.35">
      <c r="A344" s="8">
        <f t="shared" si="12"/>
        <v>44697</v>
      </c>
      <c r="B344" s="7" t="s">
        <v>655</v>
      </c>
      <c r="C344" s="11" t="s">
        <v>479</v>
      </c>
      <c r="D344" s="7" t="s">
        <v>966</v>
      </c>
    </row>
    <row r="345" spans="1:4" ht="14.25" customHeight="1" x14ac:dyDescent="0.35">
      <c r="A345" s="8">
        <f t="shared" si="12"/>
        <v>44697</v>
      </c>
      <c r="B345" s="7" t="s">
        <v>655</v>
      </c>
      <c r="C345" s="11" t="s">
        <v>482</v>
      </c>
      <c r="D345" s="7" t="s">
        <v>967</v>
      </c>
    </row>
    <row r="346" spans="1:4" ht="14.25" customHeight="1" x14ac:dyDescent="0.35">
      <c r="A346" s="8">
        <f t="shared" si="12"/>
        <v>44697</v>
      </c>
      <c r="B346" s="7" t="s">
        <v>655</v>
      </c>
      <c r="C346" s="11" t="s">
        <v>491</v>
      </c>
      <c r="D346" s="7" t="s">
        <v>968</v>
      </c>
    </row>
    <row r="347" spans="1:4" ht="14.25" customHeight="1" x14ac:dyDescent="0.35">
      <c r="A347" s="8">
        <f t="shared" si="12"/>
        <v>44697</v>
      </c>
      <c r="B347" s="7" t="s">
        <v>655</v>
      </c>
      <c r="C347" s="11" t="s">
        <v>494</v>
      </c>
      <c r="D347" s="7" t="s">
        <v>969</v>
      </c>
    </row>
    <row r="348" spans="1:4" ht="14.25" customHeight="1" x14ac:dyDescent="0.35">
      <c r="A348" s="8">
        <f t="shared" si="12"/>
        <v>44697</v>
      </c>
      <c r="B348" s="7" t="s">
        <v>655</v>
      </c>
      <c r="C348" s="11" t="s">
        <v>497</v>
      </c>
      <c r="D348" s="7" t="s">
        <v>970</v>
      </c>
    </row>
    <row r="349" spans="1:4" ht="14.25" customHeight="1" x14ac:dyDescent="0.35">
      <c r="A349" s="8">
        <f t="shared" si="12"/>
        <v>44697</v>
      </c>
      <c r="B349" s="7" t="s">
        <v>655</v>
      </c>
      <c r="C349" s="11" t="s">
        <v>499</v>
      </c>
      <c r="D349" s="7" t="s">
        <v>971</v>
      </c>
    </row>
    <row r="350" spans="1:4" ht="14.25" customHeight="1" x14ac:dyDescent="0.35">
      <c r="A350" s="8">
        <f t="shared" si="12"/>
        <v>44697</v>
      </c>
      <c r="B350" s="7" t="s">
        <v>655</v>
      </c>
      <c r="C350" s="11" t="s">
        <v>501</v>
      </c>
      <c r="D350" s="7" t="s">
        <v>972</v>
      </c>
    </row>
    <row r="351" spans="1:4" ht="14.25" customHeight="1" x14ac:dyDescent="0.35">
      <c r="A351" s="8">
        <f t="shared" si="12"/>
        <v>44697</v>
      </c>
      <c r="B351" s="7" t="s">
        <v>655</v>
      </c>
      <c r="C351" s="11" t="s">
        <v>503</v>
      </c>
      <c r="D351" s="7" t="s">
        <v>973</v>
      </c>
    </row>
    <row r="352" spans="1:4" ht="14.25" customHeight="1" x14ac:dyDescent="0.35">
      <c r="A352" s="8">
        <f t="shared" si="12"/>
        <v>44697</v>
      </c>
      <c r="B352" s="7" t="s">
        <v>655</v>
      </c>
      <c r="C352" s="11" t="s">
        <v>627</v>
      </c>
      <c r="D352" s="7" t="s">
        <v>974</v>
      </c>
    </row>
    <row r="353" spans="1:4" ht="14.25" customHeight="1" x14ac:dyDescent="0.35">
      <c r="A353" s="8">
        <f t="shared" si="12"/>
        <v>44697</v>
      </c>
      <c r="B353" s="7" t="s">
        <v>655</v>
      </c>
      <c r="C353" s="11" t="s">
        <v>653</v>
      </c>
      <c r="D353" s="7" t="s">
        <v>975</v>
      </c>
    </row>
    <row r="354" spans="1:4" ht="14.25" customHeight="1" x14ac:dyDescent="0.35">
      <c r="A354" s="8">
        <f t="shared" si="12"/>
        <v>44697</v>
      </c>
      <c r="B354" s="7" t="s">
        <v>655</v>
      </c>
      <c r="C354" s="11" t="s">
        <v>637</v>
      </c>
      <c r="D354" s="7" t="s">
        <v>976</v>
      </c>
    </row>
    <row r="355" spans="1:4" ht="14.25" customHeight="1" x14ac:dyDescent="0.35">
      <c r="A355" s="8">
        <f t="shared" si="12"/>
        <v>44697</v>
      </c>
      <c r="B355" s="7" t="s">
        <v>655</v>
      </c>
      <c r="C355" s="11" t="s">
        <v>751</v>
      </c>
      <c r="D355" s="7" t="s">
        <v>977</v>
      </c>
    </row>
    <row r="356" spans="1:4" ht="14.25" customHeight="1" x14ac:dyDescent="0.35">
      <c r="A356" s="8">
        <f t="shared" si="12"/>
        <v>44697</v>
      </c>
      <c r="B356" s="7" t="s">
        <v>655</v>
      </c>
      <c r="C356" s="11" t="s">
        <v>525</v>
      </c>
      <c r="D356" s="7" t="s">
        <v>978</v>
      </c>
    </row>
    <row r="357" spans="1:4" ht="14.25" customHeight="1" x14ac:dyDescent="0.35">
      <c r="A357" s="8">
        <f t="shared" si="12"/>
        <v>44697</v>
      </c>
      <c r="B357" s="7" t="s">
        <v>655</v>
      </c>
      <c r="C357" s="11" t="s">
        <v>527</v>
      </c>
      <c r="D357" s="7" t="s">
        <v>979</v>
      </c>
    </row>
    <row r="358" spans="1:4" ht="14.25" customHeight="1" x14ac:dyDescent="0.35">
      <c r="A358" s="8">
        <f t="shared" si="12"/>
        <v>44697</v>
      </c>
      <c r="B358" s="7" t="s">
        <v>655</v>
      </c>
      <c r="C358" s="11" t="s">
        <v>529</v>
      </c>
      <c r="D358" s="7" t="s">
        <v>980</v>
      </c>
    </row>
    <row r="359" spans="1:4" ht="14.25" customHeight="1" x14ac:dyDescent="0.35">
      <c r="A359" s="8">
        <f t="shared" ref="A359:A384" si="13">DATE(2022,5,16)</f>
        <v>44697</v>
      </c>
      <c r="B359" s="7" t="s">
        <v>655</v>
      </c>
      <c r="C359" s="11" t="s">
        <v>531</v>
      </c>
      <c r="D359" s="7" t="s">
        <v>981</v>
      </c>
    </row>
    <row r="360" spans="1:4" ht="14.25" customHeight="1" x14ac:dyDescent="0.35">
      <c r="A360" s="8">
        <f t="shared" si="13"/>
        <v>44697</v>
      </c>
      <c r="B360" s="7" t="s">
        <v>655</v>
      </c>
      <c r="C360" s="11" t="s">
        <v>533</v>
      </c>
      <c r="D360" s="7" t="s">
        <v>982</v>
      </c>
    </row>
    <row r="361" spans="1:4" ht="14.25" customHeight="1" x14ac:dyDescent="0.35">
      <c r="A361" s="8">
        <f t="shared" si="13"/>
        <v>44697</v>
      </c>
      <c r="B361" s="7" t="s">
        <v>655</v>
      </c>
      <c r="C361" s="11" t="s">
        <v>535</v>
      </c>
      <c r="D361" s="7" t="s">
        <v>983</v>
      </c>
    </row>
    <row r="362" spans="1:4" ht="14.25" customHeight="1" x14ac:dyDescent="0.35">
      <c r="A362" s="8">
        <f t="shared" si="13"/>
        <v>44697</v>
      </c>
      <c r="B362" s="7" t="s">
        <v>655</v>
      </c>
      <c r="C362" s="11" t="s">
        <v>538</v>
      </c>
      <c r="D362" s="7" t="s">
        <v>984</v>
      </c>
    </row>
    <row r="363" spans="1:4" ht="14.25" customHeight="1" x14ac:dyDescent="0.35">
      <c r="A363" s="8">
        <f t="shared" si="13"/>
        <v>44697</v>
      </c>
      <c r="B363" s="7" t="s">
        <v>655</v>
      </c>
      <c r="C363" s="11" t="s">
        <v>540</v>
      </c>
      <c r="D363" s="7" t="s">
        <v>985</v>
      </c>
    </row>
    <row r="364" spans="1:4" ht="14.25" customHeight="1" x14ac:dyDescent="0.35">
      <c r="A364" s="8">
        <f t="shared" si="13"/>
        <v>44697</v>
      </c>
      <c r="B364" s="7" t="s">
        <v>655</v>
      </c>
      <c r="C364" s="11" t="s">
        <v>542</v>
      </c>
      <c r="D364" s="7" t="s">
        <v>986</v>
      </c>
    </row>
    <row r="365" spans="1:4" ht="14.25" customHeight="1" x14ac:dyDescent="0.35">
      <c r="A365" s="8">
        <f t="shared" si="13"/>
        <v>44697</v>
      </c>
      <c r="B365" s="7" t="s">
        <v>655</v>
      </c>
      <c r="C365" s="11" t="s">
        <v>544</v>
      </c>
      <c r="D365" s="7" t="s">
        <v>987</v>
      </c>
    </row>
    <row r="366" spans="1:4" ht="14.25" customHeight="1" x14ac:dyDescent="0.35">
      <c r="A366" s="8">
        <f t="shared" si="13"/>
        <v>44697</v>
      </c>
      <c r="B366" s="7" t="s">
        <v>655</v>
      </c>
      <c r="C366" s="11" t="s">
        <v>546</v>
      </c>
      <c r="D366" s="7" t="s">
        <v>988</v>
      </c>
    </row>
    <row r="367" spans="1:4" ht="14.25" customHeight="1" x14ac:dyDescent="0.35">
      <c r="A367" s="8">
        <f t="shared" si="13"/>
        <v>44697</v>
      </c>
      <c r="B367" s="7" t="s">
        <v>655</v>
      </c>
      <c r="C367" s="11" t="s">
        <v>550</v>
      </c>
      <c r="D367" s="7" t="s">
        <v>989</v>
      </c>
    </row>
    <row r="368" spans="1:4" ht="14.25" customHeight="1" x14ac:dyDescent="0.35">
      <c r="A368" s="8">
        <f t="shared" si="13"/>
        <v>44697</v>
      </c>
      <c r="B368" s="7" t="s">
        <v>655</v>
      </c>
      <c r="C368" s="11" t="s">
        <v>552</v>
      </c>
      <c r="D368" s="7" t="s">
        <v>990</v>
      </c>
    </row>
    <row r="369" spans="1:4" ht="14.25" customHeight="1" x14ac:dyDescent="0.35">
      <c r="A369" s="8">
        <f t="shared" si="13"/>
        <v>44697</v>
      </c>
      <c r="B369" s="7" t="s">
        <v>655</v>
      </c>
      <c r="C369" s="11" t="s">
        <v>548</v>
      </c>
      <c r="D369" s="7" t="s">
        <v>991</v>
      </c>
    </row>
    <row r="370" spans="1:4" ht="14.25" customHeight="1" x14ac:dyDescent="0.35">
      <c r="A370" s="8">
        <f t="shared" si="13"/>
        <v>44697</v>
      </c>
      <c r="B370" s="7" t="s">
        <v>655</v>
      </c>
      <c r="C370" s="11" t="s">
        <v>992</v>
      </c>
      <c r="D370" s="7" t="s">
        <v>993</v>
      </c>
    </row>
    <row r="371" spans="1:4" ht="14.25" customHeight="1" x14ac:dyDescent="0.35">
      <c r="A371" s="8">
        <f t="shared" si="13"/>
        <v>44697</v>
      </c>
      <c r="B371" s="7" t="s">
        <v>655</v>
      </c>
      <c r="C371" s="11" t="s">
        <v>554</v>
      </c>
      <c r="D371" s="7" t="s">
        <v>994</v>
      </c>
    </row>
    <row r="372" spans="1:4" ht="14.25" customHeight="1" x14ac:dyDescent="0.35">
      <c r="A372" s="8">
        <f t="shared" si="13"/>
        <v>44697</v>
      </c>
      <c r="B372" s="7" t="s">
        <v>655</v>
      </c>
      <c r="C372" s="11" t="s">
        <v>786</v>
      </c>
      <c r="D372" s="7" t="s">
        <v>995</v>
      </c>
    </row>
    <row r="373" spans="1:4" ht="14.25" customHeight="1" x14ac:dyDescent="0.35">
      <c r="A373" s="8">
        <f t="shared" si="13"/>
        <v>44697</v>
      </c>
      <c r="B373" s="7" t="s">
        <v>655</v>
      </c>
      <c r="C373" s="11" t="s">
        <v>594</v>
      </c>
      <c r="D373" s="7" t="s">
        <v>996</v>
      </c>
    </row>
    <row r="374" spans="1:4" ht="14.25" customHeight="1" x14ac:dyDescent="0.35">
      <c r="A374" s="8">
        <f t="shared" si="13"/>
        <v>44697</v>
      </c>
      <c r="B374" s="7" t="s">
        <v>655</v>
      </c>
      <c r="C374" s="11" t="s">
        <v>599</v>
      </c>
      <c r="D374" s="7" t="s">
        <v>997</v>
      </c>
    </row>
    <row r="375" spans="1:4" ht="14.25" customHeight="1" x14ac:dyDescent="0.35">
      <c r="A375" s="8">
        <f t="shared" si="13"/>
        <v>44697</v>
      </c>
      <c r="B375" s="7" t="s">
        <v>655</v>
      </c>
      <c r="C375" s="11" t="s">
        <v>601</v>
      </c>
      <c r="D375" s="7" t="s">
        <v>998</v>
      </c>
    </row>
    <row r="376" spans="1:4" ht="14.25" customHeight="1" x14ac:dyDescent="0.35">
      <c r="A376" s="8">
        <f t="shared" si="13"/>
        <v>44697</v>
      </c>
      <c r="B376" s="7" t="s">
        <v>655</v>
      </c>
      <c r="C376" s="11" t="s">
        <v>603</v>
      </c>
      <c r="D376" s="7" t="s">
        <v>999</v>
      </c>
    </row>
    <row r="377" spans="1:4" ht="14.25" customHeight="1" x14ac:dyDescent="0.35">
      <c r="A377" s="8">
        <f t="shared" si="13"/>
        <v>44697</v>
      </c>
      <c r="B377" s="7" t="s">
        <v>655</v>
      </c>
      <c r="C377" s="11" t="s">
        <v>642</v>
      </c>
      <c r="D377" s="7" t="s">
        <v>1000</v>
      </c>
    </row>
    <row r="378" spans="1:4" ht="14.25" customHeight="1" x14ac:dyDescent="0.35">
      <c r="A378" s="8">
        <f t="shared" si="13"/>
        <v>44697</v>
      </c>
      <c r="B378" s="7" t="s">
        <v>655</v>
      </c>
      <c r="C378" s="11" t="s">
        <v>747</v>
      </c>
      <c r="D378" s="7" t="s">
        <v>1001</v>
      </c>
    </row>
    <row r="379" spans="1:4" ht="14.25" customHeight="1" x14ac:dyDescent="0.35">
      <c r="A379" s="8">
        <f t="shared" si="13"/>
        <v>44697</v>
      </c>
      <c r="B379" s="7" t="s">
        <v>655</v>
      </c>
      <c r="C379" s="11" t="s">
        <v>605</v>
      </c>
      <c r="D379" s="7" t="s">
        <v>1002</v>
      </c>
    </row>
    <row r="380" spans="1:4" ht="14.25" customHeight="1" x14ac:dyDescent="0.35">
      <c r="A380" s="8">
        <f t="shared" si="13"/>
        <v>44697</v>
      </c>
      <c r="B380" s="7" t="s">
        <v>655</v>
      </c>
      <c r="C380" s="11" t="s">
        <v>607</v>
      </c>
      <c r="D380" s="7" t="s">
        <v>1003</v>
      </c>
    </row>
    <row r="381" spans="1:4" ht="14.25" customHeight="1" x14ac:dyDescent="0.35">
      <c r="A381" s="8">
        <f t="shared" si="13"/>
        <v>44697</v>
      </c>
      <c r="B381" s="7" t="s">
        <v>655</v>
      </c>
      <c r="C381" s="11" t="s">
        <v>609</v>
      </c>
      <c r="D381" s="7" t="s">
        <v>1004</v>
      </c>
    </row>
    <row r="382" spans="1:4" ht="14.25" customHeight="1" x14ac:dyDescent="0.35">
      <c r="A382" s="8">
        <f t="shared" si="13"/>
        <v>44697</v>
      </c>
      <c r="B382" s="7" t="s">
        <v>655</v>
      </c>
      <c r="C382" s="11" t="s">
        <v>611</v>
      </c>
      <c r="D382" s="7" t="s">
        <v>1005</v>
      </c>
    </row>
    <row r="383" spans="1:4" ht="14.25" customHeight="1" x14ac:dyDescent="0.35">
      <c r="A383" s="8">
        <f t="shared" si="13"/>
        <v>44697</v>
      </c>
      <c r="B383" s="7" t="s">
        <v>616</v>
      </c>
      <c r="C383" s="11" t="s">
        <v>1006</v>
      </c>
      <c r="D383" s="7" t="s">
        <v>1007</v>
      </c>
    </row>
    <row r="384" spans="1:4" ht="14.25" customHeight="1" x14ac:dyDescent="0.35">
      <c r="A384" s="8">
        <f t="shared" si="13"/>
        <v>44697</v>
      </c>
      <c r="B384" s="7" t="s">
        <v>616</v>
      </c>
      <c r="C384" s="11" t="s">
        <v>1008</v>
      </c>
      <c r="D384" s="7" t="s">
        <v>1009</v>
      </c>
    </row>
    <row r="385" spans="1:4" ht="14.25" customHeight="1" x14ac:dyDescent="0.35">
      <c r="A385" s="8">
        <f>DATE(2022,4,29)</f>
        <v>44680</v>
      </c>
      <c r="B385" s="7" t="s">
        <v>655</v>
      </c>
      <c r="C385" s="11" t="s">
        <v>451</v>
      </c>
      <c r="D385" s="7" t="s">
        <v>952</v>
      </c>
    </row>
    <row r="386" spans="1:4" ht="14.25" customHeight="1" x14ac:dyDescent="0.35">
      <c r="A386" s="8">
        <f>DATE(2022,4,29)</f>
        <v>44680</v>
      </c>
      <c r="B386" s="7" t="s">
        <v>615</v>
      </c>
      <c r="C386" s="11" t="s">
        <v>1006</v>
      </c>
      <c r="D386" s="7" t="s">
        <v>1007</v>
      </c>
    </row>
    <row r="387" spans="1:4" ht="14.25" customHeight="1" x14ac:dyDescent="0.35">
      <c r="A387" s="8">
        <f>DATE(2022,4,29)</f>
        <v>44680</v>
      </c>
      <c r="B387" s="7" t="s">
        <v>615</v>
      </c>
      <c r="C387" s="11" t="s">
        <v>1008</v>
      </c>
      <c r="D387" s="7" t="s">
        <v>1009</v>
      </c>
    </row>
    <row r="388" spans="1:4" ht="14.25" customHeight="1" x14ac:dyDescent="0.35">
      <c r="A388" s="8">
        <f>DATE(2022,4,29)</f>
        <v>44680</v>
      </c>
      <c r="B388" s="7" t="s">
        <v>616</v>
      </c>
      <c r="C388" s="11" t="s">
        <v>1010</v>
      </c>
      <c r="D388" s="7" t="s">
        <v>1011</v>
      </c>
    </row>
    <row r="389" spans="1:4" ht="14.25" customHeight="1" x14ac:dyDescent="0.35">
      <c r="A389" s="8">
        <f t="shared" ref="A389:A410" si="14">DATE(2022,3,1)</f>
        <v>44621</v>
      </c>
      <c r="B389" s="7" t="s">
        <v>616</v>
      </c>
      <c r="C389" s="11" t="s">
        <v>1012</v>
      </c>
      <c r="D389" s="7" t="s">
        <v>1013</v>
      </c>
    </row>
    <row r="390" spans="1:4" ht="14.25" customHeight="1" x14ac:dyDescent="0.35">
      <c r="A390" s="8">
        <f t="shared" si="14"/>
        <v>44621</v>
      </c>
      <c r="B390" s="7" t="s">
        <v>616</v>
      </c>
      <c r="C390" s="11" t="s">
        <v>1014</v>
      </c>
      <c r="D390" s="7" t="s">
        <v>1015</v>
      </c>
    </row>
    <row r="391" spans="1:4" ht="14.25" customHeight="1" x14ac:dyDescent="0.35">
      <c r="A391" s="8">
        <f t="shared" si="14"/>
        <v>44621</v>
      </c>
      <c r="B391" s="7" t="s">
        <v>616</v>
      </c>
      <c r="C391" s="11" t="s">
        <v>1016</v>
      </c>
      <c r="D391" s="7" t="s">
        <v>1017</v>
      </c>
    </row>
    <row r="392" spans="1:4" ht="14.25" customHeight="1" x14ac:dyDescent="0.35">
      <c r="A392" s="8">
        <f t="shared" si="14"/>
        <v>44621</v>
      </c>
      <c r="B392" s="7" t="s">
        <v>616</v>
      </c>
      <c r="C392" s="11" t="s">
        <v>1018</v>
      </c>
      <c r="D392" s="7" t="s">
        <v>1019</v>
      </c>
    </row>
    <row r="393" spans="1:4" ht="14.25" customHeight="1" x14ac:dyDescent="0.35">
      <c r="A393" s="8">
        <f t="shared" si="14"/>
        <v>44621</v>
      </c>
      <c r="B393" s="7" t="s">
        <v>616</v>
      </c>
      <c r="C393" s="11" t="s">
        <v>1020</v>
      </c>
      <c r="D393" s="7" t="s">
        <v>1021</v>
      </c>
    </row>
    <row r="394" spans="1:4" ht="14.25" customHeight="1" x14ac:dyDescent="0.35">
      <c r="A394" s="8">
        <f t="shared" si="14"/>
        <v>44621</v>
      </c>
      <c r="B394" s="7" t="s">
        <v>616</v>
      </c>
      <c r="C394" s="11" t="s">
        <v>1022</v>
      </c>
      <c r="D394" s="7" t="s">
        <v>1023</v>
      </c>
    </row>
    <row r="395" spans="1:4" ht="14.25" customHeight="1" x14ac:dyDescent="0.35">
      <c r="A395" s="8">
        <f t="shared" si="14"/>
        <v>44621</v>
      </c>
      <c r="B395" s="7" t="s">
        <v>616</v>
      </c>
      <c r="C395" s="11" t="s">
        <v>1024</v>
      </c>
      <c r="D395" s="7" t="s">
        <v>1025</v>
      </c>
    </row>
    <row r="396" spans="1:4" ht="14.25" customHeight="1" x14ac:dyDescent="0.35">
      <c r="A396" s="8">
        <f t="shared" si="14"/>
        <v>44621</v>
      </c>
      <c r="B396" s="7" t="s">
        <v>616</v>
      </c>
      <c r="C396" s="11" t="s">
        <v>1026</v>
      </c>
      <c r="D396" s="7" t="s">
        <v>1027</v>
      </c>
    </row>
    <row r="397" spans="1:4" ht="14.25" customHeight="1" x14ac:dyDescent="0.35">
      <c r="A397" s="8">
        <f t="shared" si="14"/>
        <v>44621</v>
      </c>
      <c r="B397" s="7" t="s">
        <v>616</v>
      </c>
      <c r="C397" s="11" t="s">
        <v>1028</v>
      </c>
      <c r="D397" s="7" t="s">
        <v>1029</v>
      </c>
    </row>
    <row r="398" spans="1:4" ht="14.25" customHeight="1" x14ac:dyDescent="0.35">
      <c r="A398" s="8">
        <f t="shared" si="14"/>
        <v>44621</v>
      </c>
      <c r="B398" s="7" t="s">
        <v>616</v>
      </c>
      <c r="C398" s="11" t="s">
        <v>1030</v>
      </c>
      <c r="D398" s="7" t="s">
        <v>1031</v>
      </c>
    </row>
    <row r="399" spans="1:4" ht="14.25" customHeight="1" x14ac:dyDescent="0.35">
      <c r="A399" s="8">
        <f t="shared" si="14"/>
        <v>44621</v>
      </c>
      <c r="B399" s="7" t="s">
        <v>616</v>
      </c>
      <c r="C399" s="11" t="s">
        <v>1032</v>
      </c>
      <c r="D399" s="7" t="s">
        <v>1033</v>
      </c>
    </row>
    <row r="400" spans="1:4" ht="14.25" customHeight="1" x14ac:dyDescent="0.35">
      <c r="A400" s="8">
        <f t="shared" si="14"/>
        <v>44621</v>
      </c>
      <c r="B400" s="7" t="s">
        <v>616</v>
      </c>
      <c r="C400" s="11" t="s">
        <v>1034</v>
      </c>
      <c r="D400" s="7" t="s">
        <v>1035</v>
      </c>
    </row>
    <row r="401" spans="1:4" ht="14.25" customHeight="1" x14ac:dyDescent="0.35">
      <c r="A401" s="8">
        <f t="shared" si="14"/>
        <v>44621</v>
      </c>
      <c r="B401" s="7" t="s">
        <v>616</v>
      </c>
      <c r="C401" s="11" t="s">
        <v>1036</v>
      </c>
      <c r="D401" s="7" t="s">
        <v>1037</v>
      </c>
    </row>
    <row r="402" spans="1:4" ht="14.25" customHeight="1" x14ac:dyDescent="0.35">
      <c r="A402" s="8">
        <f t="shared" si="14"/>
        <v>44621</v>
      </c>
      <c r="B402" s="7" t="s">
        <v>616</v>
      </c>
      <c r="C402" s="11" t="s">
        <v>1038</v>
      </c>
      <c r="D402" s="7" t="s">
        <v>1039</v>
      </c>
    </row>
    <row r="403" spans="1:4" ht="14.25" customHeight="1" x14ac:dyDescent="0.35">
      <c r="A403" s="8">
        <f t="shared" si="14"/>
        <v>44621</v>
      </c>
      <c r="B403" s="7" t="s">
        <v>616</v>
      </c>
      <c r="C403" s="11" t="s">
        <v>1040</v>
      </c>
      <c r="D403" s="7" t="s">
        <v>1041</v>
      </c>
    </row>
    <row r="404" spans="1:4" ht="14.25" customHeight="1" x14ac:dyDescent="0.35">
      <c r="A404" s="8">
        <f t="shared" si="14"/>
        <v>44621</v>
      </c>
      <c r="B404" s="7" t="s">
        <v>616</v>
      </c>
      <c r="C404" s="11" t="s">
        <v>1042</v>
      </c>
      <c r="D404" s="7" t="s">
        <v>1043</v>
      </c>
    </row>
    <row r="405" spans="1:4" ht="14.25" customHeight="1" x14ac:dyDescent="0.35">
      <c r="A405" s="8">
        <f t="shared" si="14"/>
        <v>44621</v>
      </c>
      <c r="B405" s="7" t="s">
        <v>616</v>
      </c>
      <c r="C405" s="11" t="s">
        <v>1044</v>
      </c>
      <c r="D405" s="7" t="s">
        <v>1045</v>
      </c>
    </row>
    <row r="406" spans="1:4" ht="14.25" customHeight="1" x14ac:dyDescent="0.35">
      <c r="A406" s="8">
        <f t="shared" si="14"/>
        <v>44621</v>
      </c>
      <c r="B406" s="7" t="s">
        <v>616</v>
      </c>
      <c r="C406" s="11" t="s">
        <v>1046</v>
      </c>
      <c r="D406" s="7" t="s">
        <v>1047</v>
      </c>
    </row>
    <row r="407" spans="1:4" ht="14.25" customHeight="1" x14ac:dyDescent="0.35">
      <c r="A407" s="8">
        <f t="shared" si="14"/>
        <v>44621</v>
      </c>
      <c r="B407" s="7" t="s">
        <v>616</v>
      </c>
      <c r="C407" s="11" t="s">
        <v>1048</v>
      </c>
      <c r="D407" s="7" t="s">
        <v>1049</v>
      </c>
    </row>
    <row r="408" spans="1:4" ht="14.25" customHeight="1" x14ac:dyDescent="0.35">
      <c r="A408" s="8">
        <f t="shared" si="14"/>
        <v>44621</v>
      </c>
      <c r="B408" s="7" t="s">
        <v>616</v>
      </c>
      <c r="C408" s="11" t="s">
        <v>1050</v>
      </c>
      <c r="D408" s="7" t="s">
        <v>1051</v>
      </c>
    </row>
    <row r="409" spans="1:4" ht="14.25" customHeight="1" x14ac:dyDescent="0.35">
      <c r="A409" s="8">
        <f t="shared" si="14"/>
        <v>44621</v>
      </c>
      <c r="B409" s="7" t="s">
        <v>616</v>
      </c>
      <c r="C409" s="11" t="s">
        <v>1052</v>
      </c>
      <c r="D409" s="7" t="s">
        <v>1053</v>
      </c>
    </row>
    <row r="410" spans="1:4" ht="14.25" customHeight="1" x14ac:dyDescent="0.35">
      <c r="A410" s="8">
        <f t="shared" si="14"/>
        <v>44621</v>
      </c>
      <c r="B410" s="7" t="s">
        <v>616</v>
      </c>
      <c r="C410" s="11" t="s">
        <v>1054</v>
      </c>
      <c r="D410" s="7" t="s">
        <v>1055</v>
      </c>
    </row>
    <row r="411" spans="1:4" ht="14.25" customHeight="1" x14ac:dyDescent="0.35">
      <c r="A411" s="8">
        <f t="shared" ref="A411:A474" si="15">DATE(2021,12,1)</f>
        <v>44531</v>
      </c>
      <c r="B411" s="7" t="s">
        <v>655</v>
      </c>
      <c r="C411" s="11" t="s">
        <v>14</v>
      </c>
      <c r="D411" s="7" t="s">
        <v>790</v>
      </c>
    </row>
    <row r="412" spans="1:4" ht="14.25" customHeight="1" x14ac:dyDescent="0.35">
      <c r="A412" s="8">
        <f t="shared" si="15"/>
        <v>44531</v>
      </c>
      <c r="B412" s="7" t="s">
        <v>655</v>
      </c>
      <c r="C412" s="11" t="s">
        <v>23</v>
      </c>
      <c r="D412" s="7" t="s">
        <v>791</v>
      </c>
    </row>
    <row r="413" spans="1:4" ht="14.25" customHeight="1" x14ac:dyDescent="0.35">
      <c r="A413" s="8">
        <f t="shared" si="15"/>
        <v>44531</v>
      </c>
      <c r="B413" s="7" t="s">
        <v>655</v>
      </c>
      <c r="C413" s="11" t="s">
        <v>27</v>
      </c>
      <c r="D413" s="7" t="s">
        <v>792</v>
      </c>
    </row>
    <row r="414" spans="1:4" ht="14.25" customHeight="1" x14ac:dyDescent="0.35">
      <c r="A414" s="8">
        <f t="shared" si="15"/>
        <v>44531</v>
      </c>
      <c r="B414" s="7" t="s">
        <v>655</v>
      </c>
      <c r="C414" s="11" t="s">
        <v>29</v>
      </c>
      <c r="D414" s="7" t="s">
        <v>793</v>
      </c>
    </row>
    <row r="415" spans="1:4" ht="14.25" customHeight="1" x14ac:dyDescent="0.35">
      <c r="A415" s="8">
        <f t="shared" si="15"/>
        <v>44531</v>
      </c>
      <c r="B415" s="7" t="s">
        <v>655</v>
      </c>
      <c r="C415" s="11" t="s">
        <v>31</v>
      </c>
      <c r="D415" s="7" t="s">
        <v>794</v>
      </c>
    </row>
    <row r="416" spans="1:4" ht="14.25" customHeight="1" x14ac:dyDescent="0.35">
      <c r="A416" s="8">
        <f t="shared" si="15"/>
        <v>44531</v>
      </c>
      <c r="B416" s="7" t="s">
        <v>655</v>
      </c>
      <c r="C416" s="11" t="s">
        <v>33</v>
      </c>
      <c r="D416" s="7" t="s">
        <v>795</v>
      </c>
    </row>
    <row r="417" spans="1:4" ht="14.25" customHeight="1" x14ac:dyDescent="0.35">
      <c r="A417" s="8">
        <f t="shared" si="15"/>
        <v>44531</v>
      </c>
      <c r="B417" s="7" t="s">
        <v>655</v>
      </c>
      <c r="C417" s="11" t="s">
        <v>43</v>
      </c>
      <c r="D417" s="7" t="s">
        <v>796</v>
      </c>
    </row>
    <row r="418" spans="1:4" ht="14.25" customHeight="1" x14ac:dyDescent="0.35">
      <c r="A418" s="8">
        <f t="shared" si="15"/>
        <v>44531</v>
      </c>
      <c r="B418" s="7" t="s">
        <v>655</v>
      </c>
      <c r="C418" s="11" t="s">
        <v>46</v>
      </c>
      <c r="D418" s="7" t="s">
        <v>797</v>
      </c>
    </row>
    <row r="419" spans="1:4" ht="14.25" customHeight="1" x14ac:dyDescent="0.35">
      <c r="A419" s="8">
        <f t="shared" si="15"/>
        <v>44531</v>
      </c>
      <c r="B419" s="7" t="s">
        <v>655</v>
      </c>
      <c r="C419" s="11" t="s">
        <v>48</v>
      </c>
      <c r="D419" s="7" t="s">
        <v>798</v>
      </c>
    </row>
    <row r="420" spans="1:4" ht="14.25" customHeight="1" x14ac:dyDescent="0.35">
      <c r="A420" s="8">
        <f t="shared" si="15"/>
        <v>44531</v>
      </c>
      <c r="B420" s="7" t="s">
        <v>655</v>
      </c>
      <c r="C420" s="11" t="s">
        <v>50</v>
      </c>
      <c r="D420" s="7" t="s">
        <v>799</v>
      </c>
    </row>
    <row r="421" spans="1:4" ht="14.25" customHeight="1" x14ac:dyDescent="0.35">
      <c r="A421" s="8">
        <f t="shared" si="15"/>
        <v>44531</v>
      </c>
      <c r="B421" s="7" t="s">
        <v>655</v>
      </c>
      <c r="C421" s="11" t="s">
        <v>52</v>
      </c>
      <c r="D421" s="7" t="s">
        <v>800</v>
      </c>
    </row>
    <row r="422" spans="1:4" ht="14.25" customHeight="1" x14ac:dyDescent="0.35">
      <c r="A422" s="8">
        <f t="shared" si="15"/>
        <v>44531</v>
      </c>
      <c r="B422" s="7" t="s">
        <v>655</v>
      </c>
      <c r="C422" s="11" t="s">
        <v>54</v>
      </c>
      <c r="D422" s="7" t="s">
        <v>801</v>
      </c>
    </row>
    <row r="423" spans="1:4" ht="14.25" customHeight="1" x14ac:dyDescent="0.35">
      <c r="A423" s="8">
        <f t="shared" si="15"/>
        <v>44531</v>
      </c>
      <c r="B423" s="7" t="s">
        <v>655</v>
      </c>
      <c r="C423" s="11" t="s">
        <v>56</v>
      </c>
      <c r="D423" s="7" t="s">
        <v>802</v>
      </c>
    </row>
    <row r="424" spans="1:4" ht="14.25" customHeight="1" x14ac:dyDescent="0.35">
      <c r="A424" s="8">
        <f t="shared" si="15"/>
        <v>44531</v>
      </c>
      <c r="B424" s="7" t="s">
        <v>655</v>
      </c>
      <c r="C424" s="11" t="s">
        <v>58</v>
      </c>
      <c r="D424" s="7" t="s">
        <v>803</v>
      </c>
    </row>
    <row r="425" spans="1:4" ht="14.25" customHeight="1" x14ac:dyDescent="0.35">
      <c r="A425" s="8">
        <f t="shared" si="15"/>
        <v>44531</v>
      </c>
      <c r="B425" s="7" t="s">
        <v>655</v>
      </c>
      <c r="C425" s="11" t="s">
        <v>60</v>
      </c>
      <c r="D425" s="7" t="s">
        <v>804</v>
      </c>
    </row>
    <row r="426" spans="1:4" ht="14.25" customHeight="1" x14ac:dyDescent="0.35">
      <c r="A426" s="8">
        <f t="shared" si="15"/>
        <v>44531</v>
      </c>
      <c r="B426" s="7" t="s">
        <v>655</v>
      </c>
      <c r="C426" s="11" t="s">
        <v>62</v>
      </c>
      <c r="D426" s="7" t="s">
        <v>805</v>
      </c>
    </row>
    <row r="427" spans="1:4" ht="14.25" customHeight="1" x14ac:dyDescent="0.35">
      <c r="A427" s="8">
        <f t="shared" si="15"/>
        <v>44531</v>
      </c>
      <c r="B427" s="7" t="s">
        <v>655</v>
      </c>
      <c r="C427" s="11" t="s">
        <v>66</v>
      </c>
      <c r="D427" s="7" t="s">
        <v>806</v>
      </c>
    </row>
    <row r="428" spans="1:4" ht="14.25" customHeight="1" x14ac:dyDescent="0.35">
      <c r="A428" s="8">
        <f t="shared" si="15"/>
        <v>44531</v>
      </c>
      <c r="B428" s="7" t="s">
        <v>655</v>
      </c>
      <c r="C428" s="11" t="s">
        <v>68</v>
      </c>
      <c r="D428" s="7" t="s">
        <v>807</v>
      </c>
    </row>
    <row r="429" spans="1:4" ht="14.25" customHeight="1" x14ac:dyDescent="0.35">
      <c r="A429" s="8">
        <f t="shared" si="15"/>
        <v>44531</v>
      </c>
      <c r="B429" s="7" t="s">
        <v>655</v>
      </c>
      <c r="C429" s="11" t="s">
        <v>70</v>
      </c>
      <c r="D429" s="7" t="s">
        <v>808</v>
      </c>
    </row>
    <row r="430" spans="1:4" ht="14.25" customHeight="1" x14ac:dyDescent="0.35">
      <c r="A430" s="8">
        <f t="shared" si="15"/>
        <v>44531</v>
      </c>
      <c r="B430" s="7" t="s">
        <v>655</v>
      </c>
      <c r="C430" s="11" t="s">
        <v>72</v>
      </c>
      <c r="D430" s="7" t="s">
        <v>809</v>
      </c>
    </row>
    <row r="431" spans="1:4" ht="14.25" customHeight="1" x14ac:dyDescent="0.35">
      <c r="A431" s="8">
        <f t="shared" si="15"/>
        <v>44531</v>
      </c>
      <c r="B431" s="7" t="s">
        <v>655</v>
      </c>
      <c r="C431" s="11" t="s">
        <v>74</v>
      </c>
      <c r="D431" s="7" t="s">
        <v>810</v>
      </c>
    </row>
    <row r="432" spans="1:4" ht="14.25" customHeight="1" x14ac:dyDescent="0.35">
      <c r="A432" s="8">
        <f t="shared" si="15"/>
        <v>44531</v>
      </c>
      <c r="B432" s="7" t="s">
        <v>655</v>
      </c>
      <c r="C432" s="11" t="s">
        <v>76</v>
      </c>
      <c r="D432" s="7" t="s">
        <v>811</v>
      </c>
    </row>
    <row r="433" spans="1:4" ht="14.25" customHeight="1" x14ac:dyDescent="0.35">
      <c r="A433" s="8">
        <f t="shared" si="15"/>
        <v>44531</v>
      </c>
      <c r="B433" s="7" t="s">
        <v>655</v>
      </c>
      <c r="C433" s="11" t="s">
        <v>78</v>
      </c>
      <c r="D433" s="7" t="s">
        <v>812</v>
      </c>
    </row>
    <row r="434" spans="1:4" ht="14.25" customHeight="1" x14ac:dyDescent="0.35">
      <c r="A434" s="8">
        <f t="shared" si="15"/>
        <v>44531</v>
      </c>
      <c r="B434" s="7" t="s">
        <v>655</v>
      </c>
      <c r="C434" s="11" t="s">
        <v>80</v>
      </c>
      <c r="D434" s="7" t="s">
        <v>813</v>
      </c>
    </row>
    <row r="435" spans="1:4" ht="14.25" customHeight="1" x14ac:dyDescent="0.35">
      <c r="A435" s="8">
        <f t="shared" si="15"/>
        <v>44531</v>
      </c>
      <c r="B435" s="7" t="s">
        <v>655</v>
      </c>
      <c r="C435" s="11" t="s">
        <v>82</v>
      </c>
      <c r="D435" s="7" t="s">
        <v>814</v>
      </c>
    </row>
    <row r="436" spans="1:4" ht="14.25" customHeight="1" x14ac:dyDescent="0.35">
      <c r="A436" s="8">
        <f t="shared" si="15"/>
        <v>44531</v>
      </c>
      <c r="B436" s="7" t="s">
        <v>655</v>
      </c>
      <c r="C436" s="11" t="s">
        <v>84</v>
      </c>
      <c r="D436" s="7" t="s">
        <v>815</v>
      </c>
    </row>
    <row r="437" spans="1:4" ht="14.25" customHeight="1" x14ac:dyDescent="0.35">
      <c r="A437" s="8">
        <f t="shared" si="15"/>
        <v>44531</v>
      </c>
      <c r="B437" s="7" t="s">
        <v>655</v>
      </c>
      <c r="C437" s="11" t="s">
        <v>86</v>
      </c>
      <c r="D437" s="7" t="s">
        <v>816</v>
      </c>
    </row>
    <row r="438" spans="1:4" ht="14.25" customHeight="1" x14ac:dyDescent="0.35">
      <c r="A438" s="8">
        <f t="shared" si="15"/>
        <v>44531</v>
      </c>
      <c r="B438" s="7" t="s">
        <v>655</v>
      </c>
      <c r="C438" s="11" t="s">
        <v>88</v>
      </c>
      <c r="D438" s="7" t="s">
        <v>817</v>
      </c>
    </row>
    <row r="439" spans="1:4" ht="14.25" customHeight="1" x14ac:dyDescent="0.35">
      <c r="A439" s="8">
        <f t="shared" si="15"/>
        <v>44531</v>
      </c>
      <c r="B439" s="7" t="s">
        <v>655</v>
      </c>
      <c r="C439" s="11" t="s">
        <v>90</v>
      </c>
      <c r="D439" s="7" t="s">
        <v>818</v>
      </c>
    </row>
    <row r="440" spans="1:4" ht="14.25" customHeight="1" x14ac:dyDescent="0.35">
      <c r="A440" s="8">
        <f t="shared" si="15"/>
        <v>44531</v>
      </c>
      <c r="B440" s="7" t="s">
        <v>655</v>
      </c>
      <c r="C440" s="11" t="s">
        <v>92</v>
      </c>
      <c r="D440" s="7" t="s">
        <v>819</v>
      </c>
    </row>
    <row r="441" spans="1:4" ht="14.25" customHeight="1" x14ac:dyDescent="0.35">
      <c r="A441" s="8">
        <f t="shared" si="15"/>
        <v>44531</v>
      </c>
      <c r="B441" s="7" t="s">
        <v>655</v>
      </c>
      <c r="C441" s="11" t="s">
        <v>94</v>
      </c>
      <c r="D441" s="7" t="s">
        <v>820</v>
      </c>
    </row>
    <row r="442" spans="1:4" ht="14.25" customHeight="1" x14ac:dyDescent="0.35">
      <c r="A442" s="8">
        <f t="shared" si="15"/>
        <v>44531</v>
      </c>
      <c r="B442" s="7" t="s">
        <v>655</v>
      </c>
      <c r="C442" s="11" t="s">
        <v>97</v>
      </c>
      <c r="D442" s="7" t="s">
        <v>821</v>
      </c>
    </row>
    <row r="443" spans="1:4" ht="14.25" customHeight="1" x14ac:dyDescent="0.35">
      <c r="A443" s="8">
        <f t="shared" si="15"/>
        <v>44531</v>
      </c>
      <c r="B443" s="7" t="s">
        <v>655</v>
      </c>
      <c r="C443" s="11" t="s">
        <v>99</v>
      </c>
      <c r="D443" s="7" t="s">
        <v>822</v>
      </c>
    </row>
    <row r="444" spans="1:4" ht="14.25" customHeight="1" x14ac:dyDescent="0.35">
      <c r="A444" s="8">
        <f t="shared" si="15"/>
        <v>44531</v>
      </c>
      <c r="B444" s="7" t="s">
        <v>655</v>
      </c>
      <c r="C444" s="11" t="s">
        <v>101</v>
      </c>
      <c r="D444" s="7" t="s">
        <v>823</v>
      </c>
    </row>
    <row r="445" spans="1:4" ht="14.25" customHeight="1" x14ac:dyDescent="0.35">
      <c r="A445" s="8">
        <f t="shared" si="15"/>
        <v>44531</v>
      </c>
      <c r="B445" s="7" t="s">
        <v>655</v>
      </c>
      <c r="C445" s="11" t="s">
        <v>107</v>
      </c>
      <c r="D445" s="7" t="s">
        <v>824</v>
      </c>
    </row>
    <row r="446" spans="1:4" ht="14.25" customHeight="1" x14ac:dyDescent="0.35">
      <c r="A446" s="8">
        <f t="shared" si="15"/>
        <v>44531</v>
      </c>
      <c r="B446" s="7" t="s">
        <v>655</v>
      </c>
      <c r="C446" s="11" t="s">
        <v>109</v>
      </c>
      <c r="D446" s="7" t="s">
        <v>825</v>
      </c>
    </row>
    <row r="447" spans="1:4" ht="14.25" customHeight="1" x14ac:dyDescent="0.35">
      <c r="A447" s="8">
        <f t="shared" si="15"/>
        <v>44531</v>
      </c>
      <c r="B447" s="7" t="s">
        <v>655</v>
      </c>
      <c r="C447" s="11" t="s">
        <v>111</v>
      </c>
      <c r="D447" s="7" t="s">
        <v>826</v>
      </c>
    </row>
    <row r="448" spans="1:4" ht="14.25" customHeight="1" x14ac:dyDescent="0.35">
      <c r="A448" s="8">
        <f t="shared" si="15"/>
        <v>44531</v>
      </c>
      <c r="B448" s="7" t="s">
        <v>655</v>
      </c>
      <c r="C448" s="11" t="s">
        <v>113</v>
      </c>
      <c r="D448" s="7" t="s">
        <v>827</v>
      </c>
    </row>
    <row r="449" spans="1:4" ht="14.25" customHeight="1" x14ac:dyDescent="0.35">
      <c r="A449" s="8">
        <f t="shared" si="15"/>
        <v>44531</v>
      </c>
      <c r="B449" s="7" t="s">
        <v>655</v>
      </c>
      <c r="C449" s="11" t="s">
        <v>126</v>
      </c>
      <c r="D449" s="7" t="s">
        <v>828</v>
      </c>
    </row>
    <row r="450" spans="1:4" ht="14.25" customHeight="1" x14ac:dyDescent="0.35">
      <c r="A450" s="8">
        <f t="shared" si="15"/>
        <v>44531</v>
      </c>
      <c r="B450" s="7" t="s">
        <v>655</v>
      </c>
      <c r="C450" s="11" t="s">
        <v>139</v>
      </c>
      <c r="D450" s="7" t="s">
        <v>829</v>
      </c>
    </row>
    <row r="451" spans="1:4" ht="14.25" customHeight="1" x14ac:dyDescent="0.35">
      <c r="A451" s="8">
        <f t="shared" si="15"/>
        <v>44531</v>
      </c>
      <c r="B451" s="7" t="s">
        <v>655</v>
      </c>
      <c r="C451" s="11" t="s">
        <v>141</v>
      </c>
      <c r="D451" s="7" t="s">
        <v>830</v>
      </c>
    </row>
    <row r="452" spans="1:4" ht="14.25" customHeight="1" x14ac:dyDescent="0.35">
      <c r="A452" s="8">
        <f t="shared" si="15"/>
        <v>44531</v>
      </c>
      <c r="B452" s="7" t="s">
        <v>655</v>
      </c>
      <c r="C452" s="11" t="s">
        <v>143</v>
      </c>
      <c r="D452" s="7" t="s">
        <v>831</v>
      </c>
    </row>
    <row r="453" spans="1:4" ht="14.25" customHeight="1" x14ac:dyDescent="0.35">
      <c r="A453" s="8">
        <f t="shared" si="15"/>
        <v>44531</v>
      </c>
      <c r="B453" s="7" t="s">
        <v>655</v>
      </c>
      <c r="C453" s="11" t="s">
        <v>146</v>
      </c>
      <c r="D453" s="7" t="s">
        <v>832</v>
      </c>
    </row>
    <row r="454" spans="1:4" ht="14.25" customHeight="1" x14ac:dyDescent="0.35">
      <c r="A454" s="8">
        <f t="shared" si="15"/>
        <v>44531</v>
      </c>
      <c r="B454" s="7" t="s">
        <v>655</v>
      </c>
      <c r="C454" s="11" t="s">
        <v>148</v>
      </c>
      <c r="D454" s="7" t="s">
        <v>833</v>
      </c>
    </row>
    <row r="455" spans="1:4" ht="14.25" customHeight="1" x14ac:dyDescent="0.35">
      <c r="A455" s="8">
        <f t="shared" si="15"/>
        <v>44531</v>
      </c>
      <c r="B455" s="7" t="s">
        <v>655</v>
      </c>
      <c r="C455" s="11" t="s">
        <v>151</v>
      </c>
      <c r="D455" s="7" t="s">
        <v>834</v>
      </c>
    </row>
    <row r="456" spans="1:4" ht="14.25" customHeight="1" x14ac:dyDescent="0.35">
      <c r="A456" s="8">
        <f t="shared" si="15"/>
        <v>44531</v>
      </c>
      <c r="B456" s="7" t="s">
        <v>655</v>
      </c>
      <c r="C456" s="11" t="s">
        <v>153</v>
      </c>
      <c r="D456" s="7" t="s">
        <v>835</v>
      </c>
    </row>
    <row r="457" spans="1:4" ht="14.25" customHeight="1" x14ac:dyDescent="0.35">
      <c r="A457" s="8">
        <f t="shared" si="15"/>
        <v>44531</v>
      </c>
      <c r="B457" s="7" t="s">
        <v>655</v>
      </c>
      <c r="C457" s="11" t="s">
        <v>156</v>
      </c>
      <c r="D457" s="7" t="s">
        <v>836</v>
      </c>
    </row>
    <row r="458" spans="1:4" ht="14.25" customHeight="1" x14ac:dyDescent="0.35">
      <c r="A458" s="8">
        <f t="shared" si="15"/>
        <v>44531</v>
      </c>
      <c r="B458" s="7" t="s">
        <v>655</v>
      </c>
      <c r="C458" s="11" t="s">
        <v>158</v>
      </c>
      <c r="D458" s="7" t="s">
        <v>837</v>
      </c>
    </row>
    <row r="459" spans="1:4" ht="14.25" customHeight="1" x14ac:dyDescent="0.35">
      <c r="A459" s="8">
        <f t="shared" si="15"/>
        <v>44531</v>
      </c>
      <c r="B459" s="7" t="s">
        <v>655</v>
      </c>
      <c r="C459" s="11" t="s">
        <v>160</v>
      </c>
      <c r="D459" s="7" t="s">
        <v>838</v>
      </c>
    </row>
    <row r="460" spans="1:4" ht="14.25" customHeight="1" x14ac:dyDescent="0.35">
      <c r="A460" s="8">
        <f t="shared" si="15"/>
        <v>44531</v>
      </c>
      <c r="B460" s="7" t="s">
        <v>655</v>
      </c>
      <c r="C460" s="11" t="s">
        <v>162</v>
      </c>
      <c r="D460" s="7" t="s">
        <v>839</v>
      </c>
    </row>
    <row r="461" spans="1:4" ht="14.25" customHeight="1" x14ac:dyDescent="0.35">
      <c r="A461" s="8">
        <f t="shared" si="15"/>
        <v>44531</v>
      </c>
      <c r="B461" s="7" t="s">
        <v>655</v>
      </c>
      <c r="C461" s="11" t="s">
        <v>164</v>
      </c>
      <c r="D461" s="7" t="s">
        <v>840</v>
      </c>
    </row>
    <row r="462" spans="1:4" ht="14.25" customHeight="1" x14ac:dyDescent="0.35">
      <c r="A462" s="8">
        <f t="shared" si="15"/>
        <v>44531</v>
      </c>
      <c r="B462" s="7" t="s">
        <v>655</v>
      </c>
      <c r="C462" s="11" t="s">
        <v>166</v>
      </c>
      <c r="D462" s="7" t="s">
        <v>841</v>
      </c>
    </row>
    <row r="463" spans="1:4" ht="14.25" customHeight="1" x14ac:dyDescent="0.35">
      <c r="A463" s="8">
        <f t="shared" si="15"/>
        <v>44531</v>
      </c>
      <c r="B463" s="7" t="s">
        <v>655</v>
      </c>
      <c r="C463" s="11" t="s">
        <v>168</v>
      </c>
      <c r="D463" s="7" t="s">
        <v>842</v>
      </c>
    </row>
    <row r="464" spans="1:4" ht="14.25" customHeight="1" x14ac:dyDescent="0.35">
      <c r="A464" s="8">
        <f t="shared" si="15"/>
        <v>44531</v>
      </c>
      <c r="B464" s="7" t="s">
        <v>655</v>
      </c>
      <c r="C464" s="11" t="s">
        <v>170</v>
      </c>
      <c r="D464" s="7" t="s">
        <v>843</v>
      </c>
    </row>
    <row r="465" spans="1:4" ht="14.25" customHeight="1" x14ac:dyDescent="0.35">
      <c r="A465" s="8">
        <f t="shared" si="15"/>
        <v>44531</v>
      </c>
      <c r="B465" s="7" t="s">
        <v>655</v>
      </c>
      <c r="C465" s="11" t="s">
        <v>172</v>
      </c>
      <c r="D465" s="7" t="s">
        <v>844</v>
      </c>
    </row>
    <row r="466" spans="1:4" ht="14.25" customHeight="1" x14ac:dyDescent="0.35">
      <c r="A466" s="8">
        <f t="shared" si="15"/>
        <v>44531</v>
      </c>
      <c r="B466" s="7" t="s">
        <v>655</v>
      </c>
      <c r="C466" s="11" t="s">
        <v>174</v>
      </c>
      <c r="D466" s="7" t="s">
        <v>845</v>
      </c>
    </row>
    <row r="467" spans="1:4" ht="14.25" customHeight="1" x14ac:dyDescent="0.35">
      <c r="A467" s="8">
        <f t="shared" si="15"/>
        <v>44531</v>
      </c>
      <c r="B467" s="7" t="s">
        <v>655</v>
      </c>
      <c r="C467" s="11" t="s">
        <v>176</v>
      </c>
      <c r="D467" s="7" t="s">
        <v>1056</v>
      </c>
    </row>
    <row r="468" spans="1:4" ht="14.25" customHeight="1" x14ac:dyDescent="0.35">
      <c r="A468" s="8">
        <f t="shared" si="15"/>
        <v>44531</v>
      </c>
      <c r="B468" s="7" t="s">
        <v>655</v>
      </c>
      <c r="C468" s="11" t="s">
        <v>178</v>
      </c>
      <c r="D468" s="7" t="s">
        <v>847</v>
      </c>
    </row>
    <row r="469" spans="1:4" ht="14.25" customHeight="1" x14ac:dyDescent="0.35">
      <c r="A469" s="8">
        <f t="shared" si="15"/>
        <v>44531</v>
      </c>
      <c r="B469" s="7" t="s">
        <v>655</v>
      </c>
      <c r="C469" s="11" t="s">
        <v>180</v>
      </c>
      <c r="D469" s="7" t="s">
        <v>848</v>
      </c>
    </row>
    <row r="470" spans="1:4" ht="14.25" customHeight="1" x14ac:dyDescent="0.35">
      <c r="A470" s="8">
        <f t="shared" si="15"/>
        <v>44531</v>
      </c>
      <c r="B470" s="7" t="s">
        <v>655</v>
      </c>
      <c r="C470" s="11" t="s">
        <v>1016</v>
      </c>
      <c r="D470" s="7" t="s">
        <v>1057</v>
      </c>
    </row>
    <row r="471" spans="1:4" ht="14.25" customHeight="1" x14ac:dyDescent="0.35">
      <c r="A471" s="8">
        <f t="shared" si="15"/>
        <v>44531</v>
      </c>
      <c r="B471" s="7" t="s">
        <v>655</v>
      </c>
      <c r="C471" s="11" t="s">
        <v>182</v>
      </c>
      <c r="D471" s="7" t="s">
        <v>849</v>
      </c>
    </row>
    <row r="472" spans="1:4" ht="14.25" customHeight="1" x14ac:dyDescent="0.35">
      <c r="A472" s="8">
        <f t="shared" si="15"/>
        <v>44531</v>
      </c>
      <c r="B472" s="7" t="s">
        <v>655</v>
      </c>
      <c r="C472" s="11" t="s">
        <v>185</v>
      </c>
      <c r="D472" s="7" t="s">
        <v>850</v>
      </c>
    </row>
    <row r="473" spans="1:4" ht="14.25" customHeight="1" x14ac:dyDescent="0.35">
      <c r="A473" s="8">
        <f t="shared" si="15"/>
        <v>44531</v>
      </c>
      <c r="B473" s="7" t="s">
        <v>655</v>
      </c>
      <c r="C473" s="11" t="s">
        <v>188</v>
      </c>
      <c r="D473" s="7" t="s">
        <v>851</v>
      </c>
    </row>
    <row r="474" spans="1:4" ht="14.25" customHeight="1" x14ac:dyDescent="0.35">
      <c r="A474" s="8">
        <f t="shared" si="15"/>
        <v>44531</v>
      </c>
      <c r="B474" s="7" t="s">
        <v>655</v>
      </c>
      <c r="C474" s="11" t="s">
        <v>190</v>
      </c>
      <c r="D474" s="7" t="s">
        <v>852</v>
      </c>
    </row>
    <row r="475" spans="1:4" ht="14.25" customHeight="1" x14ac:dyDescent="0.35">
      <c r="A475" s="8">
        <f t="shared" ref="A475:A538" si="16">DATE(2021,12,1)</f>
        <v>44531</v>
      </c>
      <c r="B475" s="7" t="s">
        <v>655</v>
      </c>
      <c r="C475" s="11" t="s">
        <v>192</v>
      </c>
      <c r="D475" s="7" t="s">
        <v>853</v>
      </c>
    </row>
    <row r="476" spans="1:4" ht="14.25" customHeight="1" x14ac:dyDescent="0.35">
      <c r="A476" s="8">
        <f t="shared" si="16"/>
        <v>44531</v>
      </c>
      <c r="B476" s="7" t="s">
        <v>655</v>
      </c>
      <c r="C476" s="11" t="s">
        <v>195</v>
      </c>
      <c r="D476" s="7" t="s">
        <v>854</v>
      </c>
    </row>
    <row r="477" spans="1:4" ht="14.25" customHeight="1" x14ac:dyDescent="0.35">
      <c r="A477" s="8">
        <f t="shared" si="16"/>
        <v>44531</v>
      </c>
      <c r="B477" s="7" t="s">
        <v>655</v>
      </c>
      <c r="C477" s="11" t="s">
        <v>197</v>
      </c>
      <c r="D477" s="7" t="s">
        <v>855</v>
      </c>
    </row>
    <row r="478" spans="1:4" ht="14.25" customHeight="1" x14ac:dyDescent="0.35">
      <c r="A478" s="8">
        <f t="shared" si="16"/>
        <v>44531</v>
      </c>
      <c r="B478" s="7" t="s">
        <v>655</v>
      </c>
      <c r="C478" s="11" t="s">
        <v>199</v>
      </c>
      <c r="D478" s="7" t="s">
        <v>856</v>
      </c>
    </row>
    <row r="479" spans="1:4" ht="14.25" customHeight="1" x14ac:dyDescent="0.35">
      <c r="A479" s="8">
        <f t="shared" si="16"/>
        <v>44531</v>
      </c>
      <c r="B479" s="7" t="s">
        <v>655</v>
      </c>
      <c r="C479" s="11" t="s">
        <v>202</v>
      </c>
      <c r="D479" s="7" t="s">
        <v>857</v>
      </c>
    </row>
    <row r="480" spans="1:4" ht="14.25" customHeight="1" x14ac:dyDescent="0.35">
      <c r="A480" s="8">
        <f t="shared" si="16"/>
        <v>44531</v>
      </c>
      <c r="B480" s="7" t="s">
        <v>655</v>
      </c>
      <c r="C480" s="11" t="s">
        <v>204</v>
      </c>
      <c r="D480" s="7" t="s">
        <v>858</v>
      </c>
    </row>
    <row r="481" spans="1:4" ht="14.25" customHeight="1" x14ac:dyDescent="0.35">
      <c r="A481" s="8">
        <f t="shared" si="16"/>
        <v>44531</v>
      </c>
      <c r="B481" s="7" t="s">
        <v>655</v>
      </c>
      <c r="C481" s="11" t="s">
        <v>206</v>
      </c>
      <c r="D481" s="7" t="s">
        <v>859</v>
      </c>
    </row>
    <row r="482" spans="1:4" ht="14.25" customHeight="1" x14ac:dyDescent="0.35">
      <c r="A482" s="8">
        <f t="shared" si="16"/>
        <v>44531</v>
      </c>
      <c r="B482" s="7" t="s">
        <v>655</v>
      </c>
      <c r="C482" s="11" t="s">
        <v>209</v>
      </c>
      <c r="D482" s="7" t="s">
        <v>860</v>
      </c>
    </row>
    <row r="483" spans="1:4" ht="14.25" customHeight="1" x14ac:dyDescent="0.35">
      <c r="A483" s="8">
        <f t="shared" si="16"/>
        <v>44531</v>
      </c>
      <c r="B483" s="7" t="s">
        <v>655</v>
      </c>
      <c r="C483" s="11" t="s">
        <v>211</v>
      </c>
      <c r="D483" s="7" t="s">
        <v>861</v>
      </c>
    </row>
    <row r="484" spans="1:4" ht="14.25" customHeight="1" x14ac:dyDescent="0.35">
      <c r="A484" s="8">
        <f t="shared" si="16"/>
        <v>44531</v>
      </c>
      <c r="B484" s="7" t="s">
        <v>655</v>
      </c>
      <c r="C484" s="11" t="s">
        <v>213</v>
      </c>
      <c r="D484" s="7" t="s">
        <v>862</v>
      </c>
    </row>
    <row r="485" spans="1:4" ht="14.25" customHeight="1" x14ac:dyDescent="0.35">
      <c r="A485" s="8">
        <f t="shared" si="16"/>
        <v>44531</v>
      </c>
      <c r="B485" s="7" t="s">
        <v>655</v>
      </c>
      <c r="C485" s="11" t="s">
        <v>215</v>
      </c>
      <c r="D485" s="7" t="s">
        <v>863</v>
      </c>
    </row>
    <row r="486" spans="1:4" ht="14.25" customHeight="1" x14ac:dyDescent="0.35">
      <c r="A486" s="8">
        <f t="shared" si="16"/>
        <v>44531</v>
      </c>
      <c r="B486" s="7" t="s">
        <v>655</v>
      </c>
      <c r="C486" s="11" t="s">
        <v>217</v>
      </c>
      <c r="D486" s="7" t="s">
        <v>863</v>
      </c>
    </row>
    <row r="487" spans="1:4" ht="14.25" customHeight="1" x14ac:dyDescent="0.35">
      <c r="A487" s="8">
        <f t="shared" si="16"/>
        <v>44531</v>
      </c>
      <c r="B487" s="7" t="s">
        <v>655</v>
      </c>
      <c r="C487" s="11" t="s">
        <v>687</v>
      </c>
      <c r="D487" s="7" t="s">
        <v>864</v>
      </c>
    </row>
    <row r="488" spans="1:4" ht="14.25" customHeight="1" x14ac:dyDescent="0.35">
      <c r="A488" s="8">
        <f t="shared" si="16"/>
        <v>44531</v>
      </c>
      <c r="B488" s="7" t="s">
        <v>655</v>
      </c>
      <c r="C488" s="11" t="s">
        <v>689</v>
      </c>
      <c r="D488" s="7" t="s">
        <v>865</v>
      </c>
    </row>
    <row r="489" spans="1:4" ht="14.25" customHeight="1" x14ac:dyDescent="0.35">
      <c r="A489" s="8">
        <f t="shared" si="16"/>
        <v>44531</v>
      </c>
      <c r="B489" s="7" t="s">
        <v>655</v>
      </c>
      <c r="C489" s="11" t="s">
        <v>227</v>
      </c>
      <c r="D489" s="7" t="s">
        <v>866</v>
      </c>
    </row>
    <row r="490" spans="1:4" ht="14.25" customHeight="1" x14ac:dyDescent="0.35">
      <c r="A490" s="8">
        <f t="shared" si="16"/>
        <v>44531</v>
      </c>
      <c r="B490" s="7" t="s">
        <v>655</v>
      </c>
      <c r="C490" s="11" t="s">
        <v>229</v>
      </c>
      <c r="D490" s="7" t="s">
        <v>867</v>
      </c>
    </row>
    <row r="491" spans="1:4" ht="14.25" customHeight="1" x14ac:dyDescent="0.35">
      <c r="A491" s="8">
        <f t="shared" si="16"/>
        <v>44531</v>
      </c>
      <c r="B491" s="7" t="s">
        <v>655</v>
      </c>
      <c r="C491" s="11" t="s">
        <v>239</v>
      </c>
      <c r="D491" s="7" t="s">
        <v>868</v>
      </c>
    </row>
    <row r="492" spans="1:4" ht="14.25" customHeight="1" x14ac:dyDescent="0.35">
      <c r="A492" s="8">
        <f t="shared" si="16"/>
        <v>44531</v>
      </c>
      <c r="B492" s="7" t="s">
        <v>655</v>
      </c>
      <c r="C492" s="11" t="s">
        <v>236</v>
      </c>
      <c r="D492" s="7" t="s">
        <v>869</v>
      </c>
    </row>
    <row r="493" spans="1:4" ht="14.25" customHeight="1" x14ac:dyDescent="0.35">
      <c r="A493" s="8">
        <f t="shared" si="16"/>
        <v>44531</v>
      </c>
      <c r="B493" s="7" t="s">
        <v>655</v>
      </c>
      <c r="C493" s="11" t="s">
        <v>242</v>
      </c>
      <c r="D493" s="7" t="s">
        <v>870</v>
      </c>
    </row>
    <row r="494" spans="1:4" ht="14.25" customHeight="1" x14ac:dyDescent="0.35">
      <c r="A494" s="8">
        <f t="shared" si="16"/>
        <v>44531</v>
      </c>
      <c r="B494" s="7" t="s">
        <v>655</v>
      </c>
      <c r="C494" s="11" t="s">
        <v>691</v>
      </c>
      <c r="D494" s="7" t="s">
        <v>871</v>
      </c>
    </row>
    <row r="495" spans="1:4" ht="14.25" customHeight="1" x14ac:dyDescent="0.35">
      <c r="A495" s="8">
        <f t="shared" si="16"/>
        <v>44531</v>
      </c>
      <c r="B495" s="7" t="s">
        <v>655</v>
      </c>
      <c r="C495" s="11" t="s">
        <v>244</v>
      </c>
      <c r="D495" s="7" t="s">
        <v>872</v>
      </c>
    </row>
    <row r="496" spans="1:4" ht="14.25" customHeight="1" x14ac:dyDescent="0.35">
      <c r="A496" s="8">
        <f t="shared" si="16"/>
        <v>44531</v>
      </c>
      <c r="B496" s="7" t="s">
        <v>655</v>
      </c>
      <c r="C496" s="11" t="s">
        <v>693</v>
      </c>
      <c r="D496" s="7" t="s">
        <v>873</v>
      </c>
    </row>
    <row r="497" spans="1:4" ht="14.25" customHeight="1" x14ac:dyDescent="0.35">
      <c r="A497" s="8">
        <f t="shared" si="16"/>
        <v>44531</v>
      </c>
      <c r="B497" s="7" t="s">
        <v>655</v>
      </c>
      <c r="C497" s="11" t="s">
        <v>695</v>
      </c>
      <c r="D497" s="7" t="s">
        <v>874</v>
      </c>
    </row>
    <row r="498" spans="1:4" ht="14.25" customHeight="1" x14ac:dyDescent="0.35">
      <c r="A498" s="8">
        <f t="shared" si="16"/>
        <v>44531</v>
      </c>
      <c r="B498" s="7" t="s">
        <v>655</v>
      </c>
      <c r="C498" s="11" t="s">
        <v>697</v>
      </c>
      <c r="D498" s="7" t="s">
        <v>875</v>
      </c>
    </row>
    <row r="499" spans="1:4" ht="14.25" customHeight="1" x14ac:dyDescent="0.35">
      <c r="A499" s="8">
        <f t="shared" si="16"/>
        <v>44531</v>
      </c>
      <c r="B499" s="7" t="s">
        <v>655</v>
      </c>
      <c r="C499" s="11" t="s">
        <v>699</v>
      </c>
      <c r="D499" s="7" t="s">
        <v>876</v>
      </c>
    </row>
    <row r="500" spans="1:4" ht="14.25" customHeight="1" x14ac:dyDescent="0.35">
      <c r="A500" s="8">
        <f t="shared" si="16"/>
        <v>44531</v>
      </c>
      <c r="B500" s="7" t="s">
        <v>655</v>
      </c>
      <c r="C500" s="11" t="s">
        <v>701</v>
      </c>
      <c r="D500" s="7" t="s">
        <v>877</v>
      </c>
    </row>
    <row r="501" spans="1:4" ht="14.25" customHeight="1" x14ac:dyDescent="0.35">
      <c r="A501" s="8">
        <f t="shared" si="16"/>
        <v>44531</v>
      </c>
      <c r="B501" s="7" t="s">
        <v>655</v>
      </c>
      <c r="C501" s="11" t="s">
        <v>703</v>
      </c>
      <c r="D501" s="7" t="s">
        <v>878</v>
      </c>
    </row>
    <row r="502" spans="1:4" ht="14.25" customHeight="1" x14ac:dyDescent="0.35">
      <c r="A502" s="8">
        <f t="shared" si="16"/>
        <v>44531</v>
      </c>
      <c r="B502" s="7" t="s">
        <v>655</v>
      </c>
      <c r="C502" s="11" t="s">
        <v>257</v>
      </c>
      <c r="D502" s="7" t="s">
        <v>879</v>
      </c>
    </row>
    <row r="503" spans="1:4" ht="14.25" customHeight="1" x14ac:dyDescent="0.35">
      <c r="A503" s="8">
        <f t="shared" si="16"/>
        <v>44531</v>
      </c>
      <c r="B503" s="7" t="s">
        <v>655</v>
      </c>
      <c r="C503" s="11" t="s">
        <v>705</v>
      </c>
      <c r="D503" s="7" t="s">
        <v>880</v>
      </c>
    </row>
    <row r="504" spans="1:4" ht="14.25" customHeight="1" x14ac:dyDescent="0.35">
      <c r="A504" s="8">
        <f t="shared" si="16"/>
        <v>44531</v>
      </c>
      <c r="B504" s="7" t="s">
        <v>655</v>
      </c>
      <c r="C504" s="11" t="s">
        <v>707</v>
      </c>
      <c r="D504" s="7" t="s">
        <v>881</v>
      </c>
    </row>
    <row r="505" spans="1:4" ht="14.25" customHeight="1" x14ac:dyDescent="0.35">
      <c r="A505" s="8">
        <f t="shared" si="16"/>
        <v>44531</v>
      </c>
      <c r="B505" s="7" t="s">
        <v>655</v>
      </c>
      <c r="C505" s="11" t="s">
        <v>709</v>
      </c>
      <c r="D505" s="7" t="s">
        <v>882</v>
      </c>
    </row>
    <row r="506" spans="1:4" ht="14.25" customHeight="1" x14ac:dyDescent="0.35">
      <c r="A506" s="8">
        <f t="shared" si="16"/>
        <v>44531</v>
      </c>
      <c r="B506" s="7" t="s">
        <v>655</v>
      </c>
      <c r="C506" s="11" t="s">
        <v>711</v>
      </c>
      <c r="D506" s="7" t="s">
        <v>883</v>
      </c>
    </row>
    <row r="507" spans="1:4" ht="14.25" customHeight="1" x14ac:dyDescent="0.35">
      <c r="A507" s="8">
        <f t="shared" si="16"/>
        <v>44531</v>
      </c>
      <c r="B507" s="7" t="s">
        <v>655</v>
      </c>
      <c r="C507" s="11" t="s">
        <v>713</v>
      </c>
      <c r="D507" s="7" t="s">
        <v>884</v>
      </c>
    </row>
    <row r="508" spans="1:4" ht="14.25" customHeight="1" x14ac:dyDescent="0.35">
      <c r="A508" s="8">
        <f t="shared" si="16"/>
        <v>44531</v>
      </c>
      <c r="B508" s="7" t="s">
        <v>655</v>
      </c>
      <c r="C508" s="11" t="s">
        <v>715</v>
      </c>
      <c r="D508" s="7" t="s">
        <v>885</v>
      </c>
    </row>
    <row r="509" spans="1:4" ht="14.25" customHeight="1" x14ac:dyDescent="0.35">
      <c r="A509" s="8">
        <f t="shared" si="16"/>
        <v>44531</v>
      </c>
      <c r="B509" s="7" t="s">
        <v>655</v>
      </c>
      <c r="C509" s="11" t="s">
        <v>271</v>
      </c>
      <c r="D509" s="7" t="s">
        <v>886</v>
      </c>
    </row>
    <row r="510" spans="1:4" ht="14.25" customHeight="1" x14ac:dyDescent="0.35">
      <c r="A510" s="8">
        <f t="shared" si="16"/>
        <v>44531</v>
      </c>
      <c r="B510" s="7" t="s">
        <v>655</v>
      </c>
      <c r="C510" s="11" t="s">
        <v>717</v>
      </c>
      <c r="D510" s="7" t="s">
        <v>887</v>
      </c>
    </row>
    <row r="511" spans="1:4" ht="14.25" customHeight="1" x14ac:dyDescent="0.35">
      <c r="A511" s="8">
        <f t="shared" si="16"/>
        <v>44531</v>
      </c>
      <c r="B511" s="7" t="s">
        <v>655</v>
      </c>
      <c r="C511" s="11" t="s">
        <v>719</v>
      </c>
      <c r="D511" s="7" t="s">
        <v>888</v>
      </c>
    </row>
    <row r="512" spans="1:4" ht="14.25" customHeight="1" x14ac:dyDescent="0.35">
      <c r="A512" s="8">
        <f t="shared" si="16"/>
        <v>44531</v>
      </c>
      <c r="B512" s="7" t="s">
        <v>655</v>
      </c>
      <c r="C512" s="11" t="s">
        <v>721</v>
      </c>
      <c r="D512" s="7" t="s">
        <v>889</v>
      </c>
    </row>
    <row r="513" spans="1:4" ht="14.25" customHeight="1" x14ac:dyDescent="0.35">
      <c r="A513" s="8">
        <f t="shared" si="16"/>
        <v>44531</v>
      </c>
      <c r="B513" s="7" t="s">
        <v>655</v>
      </c>
      <c r="C513" s="11" t="s">
        <v>723</v>
      </c>
      <c r="D513" s="7" t="s">
        <v>890</v>
      </c>
    </row>
    <row r="514" spans="1:4" ht="14.25" customHeight="1" x14ac:dyDescent="0.35">
      <c r="A514" s="8">
        <f t="shared" si="16"/>
        <v>44531</v>
      </c>
      <c r="B514" s="7" t="s">
        <v>655</v>
      </c>
      <c r="C514" s="11" t="s">
        <v>725</v>
      </c>
      <c r="D514" s="7" t="s">
        <v>891</v>
      </c>
    </row>
    <row r="515" spans="1:4" ht="14.25" customHeight="1" x14ac:dyDescent="0.35">
      <c r="A515" s="8">
        <f t="shared" si="16"/>
        <v>44531</v>
      </c>
      <c r="B515" s="7" t="s">
        <v>655</v>
      </c>
      <c r="C515" s="11" t="s">
        <v>283</v>
      </c>
      <c r="D515" s="7" t="s">
        <v>892</v>
      </c>
    </row>
    <row r="516" spans="1:4" ht="14.25" customHeight="1" x14ac:dyDescent="0.35">
      <c r="A516" s="8">
        <f t="shared" si="16"/>
        <v>44531</v>
      </c>
      <c r="B516" s="7" t="s">
        <v>655</v>
      </c>
      <c r="C516" s="11" t="s">
        <v>285</v>
      </c>
      <c r="D516" s="7" t="s">
        <v>893</v>
      </c>
    </row>
    <row r="517" spans="1:4" ht="14.25" customHeight="1" x14ac:dyDescent="0.35">
      <c r="A517" s="8">
        <f t="shared" si="16"/>
        <v>44531</v>
      </c>
      <c r="B517" s="7" t="s">
        <v>655</v>
      </c>
      <c r="C517" s="11" t="s">
        <v>287</v>
      </c>
      <c r="D517" s="7" t="s">
        <v>894</v>
      </c>
    </row>
    <row r="518" spans="1:4" ht="14.25" customHeight="1" x14ac:dyDescent="0.35">
      <c r="A518" s="8">
        <f t="shared" si="16"/>
        <v>44531</v>
      </c>
      <c r="B518" s="7" t="s">
        <v>655</v>
      </c>
      <c r="C518" s="11" t="s">
        <v>289</v>
      </c>
      <c r="D518" s="7" t="s">
        <v>895</v>
      </c>
    </row>
    <row r="519" spans="1:4" ht="14.25" customHeight="1" x14ac:dyDescent="0.35">
      <c r="A519" s="8">
        <f t="shared" si="16"/>
        <v>44531</v>
      </c>
      <c r="B519" s="7" t="s">
        <v>655</v>
      </c>
      <c r="C519" s="11" t="s">
        <v>291</v>
      </c>
      <c r="D519" s="7" t="s">
        <v>896</v>
      </c>
    </row>
    <row r="520" spans="1:4" ht="14.25" customHeight="1" x14ac:dyDescent="0.35">
      <c r="A520" s="8">
        <f t="shared" si="16"/>
        <v>44531</v>
      </c>
      <c r="B520" s="7" t="s">
        <v>655</v>
      </c>
      <c r="C520" s="11" t="s">
        <v>633</v>
      </c>
      <c r="D520" s="7" t="s">
        <v>897</v>
      </c>
    </row>
    <row r="521" spans="1:4" ht="14.25" customHeight="1" x14ac:dyDescent="0.35">
      <c r="A521" s="8">
        <f t="shared" si="16"/>
        <v>44531</v>
      </c>
      <c r="B521" s="7" t="s">
        <v>655</v>
      </c>
      <c r="C521" s="11" t="s">
        <v>635</v>
      </c>
      <c r="D521" s="7" t="s">
        <v>898</v>
      </c>
    </row>
    <row r="522" spans="1:4" ht="14.25" customHeight="1" x14ac:dyDescent="0.35">
      <c r="A522" s="8">
        <f t="shared" si="16"/>
        <v>44531</v>
      </c>
      <c r="B522" s="7" t="s">
        <v>655</v>
      </c>
      <c r="C522" s="11" t="s">
        <v>301</v>
      </c>
      <c r="D522" s="7" t="s">
        <v>899</v>
      </c>
    </row>
    <row r="523" spans="1:4" ht="14.25" customHeight="1" x14ac:dyDescent="0.35">
      <c r="A523" s="8">
        <f t="shared" si="16"/>
        <v>44531</v>
      </c>
      <c r="B523" s="7" t="s">
        <v>655</v>
      </c>
      <c r="C523" s="11" t="s">
        <v>304</v>
      </c>
      <c r="D523" s="7" t="s">
        <v>900</v>
      </c>
    </row>
    <row r="524" spans="1:4" ht="14.25" customHeight="1" x14ac:dyDescent="0.35">
      <c r="A524" s="8">
        <f t="shared" si="16"/>
        <v>44531</v>
      </c>
      <c r="B524" s="7" t="s">
        <v>655</v>
      </c>
      <c r="C524" s="11" t="s">
        <v>306</v>
      </c>
      <c r="D524" s="7" t="s">
        <v>901</v>
      </c>
    </row>
    <row r="525" spans="1:4" ht="14.25" customHeight="1" x14ac:dyDescent="0.35">
      <c r="A525" s="8">
        <f t="shared" si="16"/>
        <v>44531</v>
      </c>
      <c r="B525" s="7" t="s">
        <v>655</v>
      </c>
      <c r="C525" s="11" t="s">
        <v>308</v>
      </c>
      <c r="D525" s="7" t="s">
        <v>902</v>
      </c>
    </row>
    <row r="526" spans="1:4" ht="14.25" customHeight="1" x14ac:dyDescent="0.35">
      <c r="A526" s="8">
        <f t="shared" si="16"/>
        <v>44531</v>
      </c>
      <c r="B526" s="7" t="s">
        <v>655</v>
      </c>
      <c r="C526" s="11" t="s">
        <v>310</v>
      </c>
      <c r="D526" s="7" t="s">
        <v>903</v>
      </c>
    </row>
    <row r="527" spans="1:4" ht="14.25" customHeight="1" x14ac:dyDescent="0.35">
      <c r="A527" s="8">
        <f t="shared" si="16"/>
        <v>44531</v>
      </c>
      <c r="B527" s="7" t="s">
        <v>655</v>
      </c>
      <c r="C527" s="11" t="s">
        <v>312</v>
      </c>
      <c r="D527" s="7" t="s">
        <v>904</v>
      </c>
    </row>
    <row r="528" spans="1:4" ht="14.25" customHeight="1" x14ac:dyDescent="0.35">
      <c r="A528" s="8">
        <f t="shared" si="16"/>
        <v>44531</v>
      </c>
      <c r="B528" s="7" t="s">
        <v>655</v>
      </c>
      <c r="C528" s="11" t="s">
        <v>317</v>
      </c>
      <c r="D528" s="7" t="s">
        <v>905</v>
      </c>
    </row>
    <row r="529" spans="1:4" ht="14.25" customHeight="1" x14ac:dyDescent="0.35">
      <c r="A529" s="8">
        <f t="shared" si="16"/>
        <v>44531</v>
      </c>
      <c r="B529" s="7" t="s">
        <v>655</v>
      </c>
      <c r="C529" s="11" t="s">
        <v>319</v>
      </c>
      <c r="D529" s="7" t="s">
        <v>906</v>
      </c>
    </row>
    <row r="530" spans="1:4" ht="14.25" customHeight="1" x14ac:dyDescent="0.35">
      <c r="A530" s="8">
        <f t="shared" si="16"/>
        <v>44531</v>
      </c>
      <c r="B530" s="7" t="s">
        <v>655</v>
      </c>
      <c r="C530" s="11" t="s">
        <v>321</v>
      </c>
      <c r="D530" s="7" t="s">
        <v>907</v>
      </c>
    </row>
    <row r="531" spans="1:4" ht="14.25" customHeight="1" x14ac:dyDescent="0.35">
      <c r="A531" s="8">
        <f t="shared" si="16"/>
        <v>44531</v>
      </c>
      <c r="B531" s="7" t="s">
        <v>655</v>
      </c>
      <c r="C531" s="11" t="s">
        <v>326</v>
      </c>
      <c r="D531" s="7" t="s">
        <v>1058</v>
      </c>
    </row>
    <row r="532" spans="1:4" ht="14.25" customHeight="1" x14ac:dyDescent="0.35">
      <c r="A532" s="8">
        <f t="shared" si="16"/>
        <v>44531</v>
      </c>
      <c r="B532" s="7" t="s">
        <v>655</v>
      </c>
      <c r="C532" s="11" t="s">
        <v>330</v>
      </c>
      <c r="D532" s="7" t="s">
        <v>908</v>
      </c>
    </row>
    <row r="533" spans="1:4" ht="14.25" customHeight="1" x14ac:dyDescent="0.35">
      <c r="A533" s="8">
        <f t="shared" si="16"/>
        <v>44531</v>
      </c>
      <c r="B533" s="7" t="s">
        <v>655</v>
      </c>
      <c r="C533" s="11" t="s">
        <v>333</v>
      </c>
      <c r="D533" s="7" t="s">
        <v>1059</v>
      </c>
    </row>
    <row r="534" spans="1:4" ht="14.25" customHeight="1" x14ac:dyDescent="0.35">
      <c r="A534" s="8">
        <f t="shared" si="16"/>
        <v>44531</v>
      </c>
      <c r="B534" s="7" t="s">
        <v>655</v>
      </c>
      <c r="C534" s="11" t="s">
        <v>335</v>
      </c>
      <c r="D534" s="7" t="s">
        <v>1060</v>
      </c>
    </row>
    <row r="535" spans="1:4" ht="14.25" customHeight="1" x14ac:dyDescent="0.35">
      <c r="A535" s="8">
        <f t="shared" si="16"/>
        <v>44531</v>
      </c>
      <c r="B535" s="7" t="s">
        <v>655</v>
      </c>
      <c r="C535" s="11" t="s">
        <v>337</v>
      </c>
      <c r="D535" s="7" t="s">
        <v>909</v>
      </c>
    </row>
    <row r="536" spans="1:4" ht="14.25" customHeight="1" x14ac:dyDescent="0.35">
      <c r="A536" s="8">
        <f t="shared" si="16"/>
        <v>44531</v>
      </c>
      <c r="B536" s="7" t="s">
        <v>655</v>
      </c>
      <c r="C536" s="11" t="s">
        <v>339</v>
      </c>
      <c r="D536" s="7" t="s">
        <v>910</v>
      </c>
    </row>
    <row r="537" spans="1:4" ht="14.25" customHeight="1" x14ac:dyDescent="0.35">
      <c r="A537" s="8">
        <f t="shared" si="16"/>
        <v>44531</v>
      </c>
      <c r="B537" s="7" t="s">
        <v>655</v>
      </c>
      <c r="C537" s="11" t="s">
        <v>341</v>
      </c>
      <c r="D537" s="7" t="s">
        <v>1061</v>
      </c>
    </row>
    <row r="538" spans="1:4" ht="14.25" customHeight="1" x14ac:dyDescent="0.35">
      <c r="A538" s="8">
        <f t="shared" si="16"/>
        <v>44531</v>
      </c>
      <c r="B538" s="7" t="s">
        <v>655</v>
      </c>
      <c r="C538" s="11" t="s">
        <v>343</v>
      </c>
      <c r="D538" s="7" t="s">
        <v>1062</v>
      </c>
    </row>
    <row r="539" spans="1:4" ht="14.25" customHeight="1" x14ac:dyDescent="0.35">
      <c r="A539" s="8">
        <f t="shared" ref="A539:A600" si="17">DATE(2021,12,1)</f>
        <v>44531</v>
      </c>
      <c r="B539" s="7" t="s">
        <v>655</v>
      </c>
      <c r="C539" s="11" t="s">
        <v>354</v>
      </c>
      <c r="D539" s="7" t="s">
        <v>911</v>
      </c>
    </row>
    <row r="540" spans="1:4" ht="14.25" customHeight="1" x14ac:dyDescent="0.35">
      <c r="A540" s="8">
        <f t="shared" si="17"/>
        <v>44531</v>
      </c>
      <c r="B540" s="7" t="s">
        <v>655</v>
      </c>
      <c r="C540" s="11" t="s">
        <v>357</v>
      </c>
      <c r="D540" s="7" t="s">
        <v>912</v>
      </c>
    </row>
    <row r="541" spans="1:4" ht="14.25" customHeight="1" x14ac:dyDescent="0.35">
      <c r="A541" s="8">
        <f t="shared" si="17"/>
        <v>44531</v>
      </c>
      <c r="B541" s="7" t="s">
        <v>655</v>
      </c>
      <c r="C541" s="11" t="s">
        <v>359</v>
      </c>
      <c r="D541" s="7" t="s">
        <v>913</v>
      </c>
    </row>
    <row r="542" spans="1:4" ht="14.25" customHeight="1" x14ac:dyDescent="0.35">
      <c r="A542" s="8">
        <f t="shared" si="17"/>
        <v>44531</v>
      </c>
      <c r="B542" s="7" t="s">
        <v>655</v>
      </c>
      <c r="C542" s="11" t="s">
        <v>361</v>
      </c>
      <c r="D542" s="7" t="s">
        <v>914</v>
      </c>
    </row>
    <row r="543" spans="1:4" ht="14.25" customHeight="1" x14ac:dyDescent="0.35">
      <c r="A543" s="8">
        <f t="shared" si="17"/>
        <v>44531</v>
      </c>
      <c r="B543" s="7" t="s">
        <v>655</v>
      </c>
      <c r="C543" s="11" t="s">
        <v>619</v>
      </c>
      <c r="D543" s="7" t="s">
        <v>915</v>
      </c>
    </row>
    <row r="544" spans="1:4" ht="14.25" customHeight="1" x14ac:dyDescent="0.35">
      <c r="A544" s="8">
        <f t="shared" si="17"/>
        <v>44531</v>
      </c>
      <c r="B544" s="7" t="s">
        <v>655</v>
      </c>
      <c r="C544" s="11" t="s">
        <v>363</v>
      </c>
      <c r="D544" s="7" t="s">
        <v>916</v>
      </c>
    </row>
    <row r="545" spans="1:4" ht="14.25" customHeight="1" x14ac:dyDescent="0.35">
      <c r="A545" s="8">
        <f t="shared" si="17"/>
        <v>44531</v>
      </c>
      <c r="B545" s="7" t="s">
        <v>655</v>
      </c>
      <c r="C545" s="11" t="s">
        <v>617</v>
      </c>
      <c r="D545" s="7" t="s">
        <v>917</v>
      </c>
    </row>
    <row r="546" spans="1:4" ht="14.25" customHeight="1" x14ac:dyDescent="0.35">
      <c r="A546" s="8">
        <f t="shared" si="17"/>
        <v>44531</v>
      </c>
      <c r="B546" s="7" t="s">
        <v>655</v>
      </c>
      <c r="C546" s="11" t="s">
        <v>369</v>
      </c>
      <c r="D546" s="7" t="s">
        <v>918</v>
      </c>
    </row>
    <row r="547" spans="1:4" ht="14.25" customHeight="1" x14ac:dyDescent="0.35">
      <c r="A547" s="8">
        <f t="shared" si="17"/>
        <v>44531</v>
      </c>
      <c r="B547" s="7" t="s">
        <v>655</v>
      </c>
      <c r="C547" s="11" t="s">
        <v>919</v>
      </c>
      <c r="D547" s="7" t="s">
        <v>920</v>
      </c>
    </row>
    <row r="548" spans="1:4" ht="14.25" customHeight="1" x14ac:dyDescent="0.35">
      <c r="A548" s="8">
        <f t="shared" si="17"/>
        <v>44531</v>
      </c>
      <c r="B548" s="7" t="s">
        <v>655</v>
      </c>
      <c r="C548" s="11" t="s">
        <v>375</v>
      </c>
      <c r="D548" s="7" t="s">
        <v>921</v>
      </c>
    </row>
    <row r="549" spans="1:4" ht="14.25" customHeight="1" x14ac:dyDescent="0.35">
      <c r="A549" s="8">
        <f t="shared" si="17"/>
        <v>44531</v>
      </c>
      <c r="B549" s="7" t="s">
        <v>655</v>
      </c>
      <c r="C549" s="11" t="s">
        <v>377</v>
      </c>
      <c r="D549" s="7" t="s">
        <v>922</v>
      </c>
    </row>
    <row r="550" spans="1:4" ht="14.25" customHeight="1" x14ac:dyDescent="0.35">
      <c r="A550" s="8">
        <f t="shared" si="17"/>
        <v>44531</v>
      </c>
      <c r="B550" s="7" t="s">
        <v>655</v>
      </c>
      <c r="C550" s="11" t="s">
        <v>379</v>
      </c>
      <c r="D550" s="7" t="s">
        <v>923</v>
      </c>
    </row>
    <row r="551" spans="1:4" ht="14.25" customHeight="1" x14ac:dyDescent="0.35">
      <c r="A551" s="8">
        <f t="shared" si="17"/>
        <v>44531</v>
      </c>
      <c r="B551" s="7" t="s">
        <v>655</v>
      </c>
      <c r="C551" s="11" t="s">
        <v>727</v>
      </c>
      <c r="D551" s="7" t="s">
        <v>924</v>
      </c>
    </row>
    <row r="552" spans="1:4" ht="14.25" customHeight="1" x14ac:dyDescent="0.35">
      <c r="A552" s="8">
        <f t="shared" si="17"/>
        <v>44531</v>
      </c>
      <c r="B552" s="7" t="s">
        <v>655</v>
      </c>
      <c r="C552" s="11" t="s">
        <v>729</v>
      </c>
      <c r="D552" s="7" t="s">
        <v>925</v>
      </c>
    </row>
    <row r="553" spans="1:4" ht="14.25" customHeight="1" x14ac:dyDescent="0.35">
      <c r="A553" s="8">
        <f t="shared" si="17"/>
        <v>44531</v>
      </c>
      <c r="B553" s="7" t="s">
        <v>655</v>
      </c>
      <c r="C553" s="11" t="s">
        <v>385</v>
      </c>
      <c r="D553" s="7" t="s">
        <v>926</v>
      </c>
    </row>
    <row r="554" spans="1:4" ht="14.25" customHeight="1" x14ac:dyDescent="0.35">
      <c r="A554" s="8">
        <f t="shared" si="17"/>
        <v>44531</v>
      </c>
      <c r="B554" s="7" t="s">
        <v>655</v>
      </c>
      <c r="C554" s="11" t="s">
        <v>387</v>
      </c>
      <c r="D554" s="7" t="s">
        <v>927</v>
      </c>
    </row>
    <row r="555" spans="1:4" ht="14.25" customHeight="1" x14ac:dyDescent="0.35">
      <c r="A555" s="8">
        <f t="shared" si="17"/>
        <v>44531</v>
      </c>
      <c r="B555" s="7" t="s">
        <v>655</v>
      </c>
      <c r="C555" s="11" t="s">
        <v>731</v>
      </c>
      <c r="D555" s="7" t="s">
        <v>928</v>
      </c>
    </row>
    <row r="556" spans="1:4" ht="14.25" customHeight="1" x14ac:dyDescent="0.35">
      <c r="A556" s="8">
        <f t="shared" si="17"/>
        <v>44531</v>
      </c>
      <c r="B556" s="7" t="s">
        <v>655</v>
      </c>
      <c r="C556" s="11" t="s">
        <v>733</v>
      </c>
      <c r="D556" s="7" t="s">
        <v>929</v>
      </c>
    </row>
    <row r="557" spans="1:4" ht="14.25" customHeight="1" x14ac:dyDescent="0.35">
      <c r="A557" s="8">
        <f t="shared" si="17"/>
        <v>44531</v>
      </c>
      <c r="B557" s="7" t="s">
        <v>655</v>
      </c>
      <c r="C557" s="11" t="s">
        <v>394</v>
      </c>
      <c r="D557" s="7" t="s">
        <v>930</v>
      </c>
    </row>
    <row r="558" spans="1:4" ht="14.25" customHeight="1" x14ac:dyDescent="0.35">
      <c r="A558" s="8">
        <f t="shared" si="17"/>
        <v>44531</v>
      </c>
      <c r="B558" s="7" t="s">
        <v>655</v>
      </c>
      <c r="C558" s="11" t="s">
        <v>396</v>
      </c>
      <c r="D558" s="7" t="s">
        <v>931</v>
      </c>
    </row>
    <row r="559" spans="1:4" ht="14.25" customHeight="1" x14ac:dyDescent="0.35">
      <c r="A559" s="8">
        <f t="shared" si="17"/>
        <v>44531</v>
      </c>
      <c r="B559" s="7" t="s">
        <v>655</v>
      </c>
      <c r="C559" s="11" t="s">
        <v>735</v>
      </c>
      <c r="D559" s="7" t="s">
        <v>932</v>
      </c>
    </row>
    <row r="560" spans="1:4" ht="14.25" customHeight="1" x14ac:dyDescent="0.35">
      <c r="A560" s="8">
        <f t="shared" si="17"/>
        <v>44531</v>
      </c>
      <c r="B560" s="7" t="s">
        <v>655</v>
      </c>
      <c r="C560" s="11" t="s">
        <v>737</v>
      </c>
      <c r="D560" s="7" t="s">
        <v>933</v>
      </c>
    </row>
    <row r="561" spans="1:4" ht="14.25" customHeight="1" x14ac:dyDescent="0.35">
      <c r="A561" s="8">
        <f t="shared" si="17"/>
        <v>44531</v>
      </c>
      <c r="B561" s="7" t="s">
        <v>655</v>
      </c>
      <c r="C561" s="11" t="s">
        <v>402</v>
      </c>
      <c r="D561" s="7" t="s">
        <v>934</v>
      </c>
    </row>
    <row r="562" spans="1:4" ht="14.25" customHeight="1" x14ac:dyDescent="0.35">
      <c r="A562" s="8">
        <f t="shared" si="17"/>
        <v>44531</v>
      </c>
      <c r="B562" s="7" t="s">
        <v>655</v>
      </c>
      <c r="C562" s="11" t="s">
        <v>404</v>
      </c>
      <c r="D562" s="7" t="s">
        <v>935</v>
      </c>
    </row>
    <row r="563" spans="1:4" ht="14.25" customHeight="1" x14ac:dyDescent="0.35">
      <c r="A563" s="8">
        <f t="shared" si="17"/>
        <v>44531</v>
      </c>
      <c r="B563" s="7" t="s">
        <v>655</v>
      </c>
      <c r="C563" s="11" t="s">
        <v>406</v>
      </c>
      <c r="D563" s="7" t="s">
        <v>936</v>
      </c>
    </row>
    <row r="564" spans="1:4" ht="14.25" customHeight="1" x14ac:dyDescent="0.35">
      <c r="A564" s="8">
        <f t="shared" si="17"/>
        <v>44531</v>
      </c>
      <c r="B564" s="7" t="s">
        <v>655</v>
      </c>
      <c r="C564" s="11" t="s">
        <v>739</v>
      </c>
      <c r="D564" s="7" t="s">
        <v>937</v>
      </c>
    </row>
    <row r="565" spans="1:4" ht="14.25" customHeight="1" x14ac:dyDescent="0.35">
      <c r="A565" s="8">
        <f t="shared" si="17"/>
        <v>44531</v>
      </c>
      <c r="B565" s="7" t="s">
        <v>655</v>
      </c>
      <c r="C565" s="11" t="s">
        <v>741</v>
      </c>
      <c r="D565" s="7" t="s">
        <v>938</v>
      </c>
    </row>
    <row r="566" spans="1:4" ht="14.25" customHeight="1" x14ac:dyDescent="0.35">
      <c r="A566" s="8">
        <f t="shared" si="17"/>
        <v>44531</v>
      </c>
      <c r="B566" s="7" t="s">
        <v>655</v>
      </c>
      <c r="C566" s="11" t="s">
        <v>412</v>
      </c>
      <c r="D566" s="7" t="s">
        <v>939</v>
      </c>
    </row>
    <row r="567" spans="1:4" ht="14.25" customHeight="1" x14ac:dyDescent="0.35">
      <c r="A567" s="8">
        <f t="shared" si="17"/>
        <v>44531</v>
      </c>
      <c r="B567" s="7" t="s">
        <v>655</v>
      </c>
      <c r="C567" s="11" t="s">
        <v>414</v>
      </c>
      <c r="D567" s="7" t="s">
        <v>940</v>
      </c>
    </row>
    <row r="568" spans="1:4" ht="14.25" customHeight="1" x14ac:dyDescent="0.35">
      <c r="A568" s="8">
        <f t="shared" si="17"/>
        <v>44531</v>
      </c>
      <c r="B568" s="7" t="s">
        <v>655</v>
      </c>
      <c r="C568" s="11" t="s">
        <v>416</v>
      </c>
      <c r="D568" s="7" t="s">
        <v>941</v>
      </c>
    </row>
    <row r="569" spans="1:4" ht="14.25" customHeight="1" x14ac:dyDescent="0.35">
      <c r="A569" s="8">
        <f t="shared" si="17"/>
        <v>44531</v>
      </c>
      <c r="B569" s="7" t="s">
        <v>655</v>
      </c>
      <c r="C569" s="11" t="s">
        <v>418</v>
      </c>
      <c r="D569" s="7" t="s">
        <v>942</v>
      </c>
    </row>
    <row r="570" spans="1:4" ht="14.25" customHeight="1" x14ac:dyDescent="0.35">
      <c r="A570" s="8">
        <f t="shared" si="17"/>
        <v>44531</v>
      </c>
      <c r="B570" s="7" t="s">
        <v>655</v>
      </c>
      <c r="C570" s="11" t="s">
        <v>743</v>
      </c>
      <c r="D570" s="7" t="s">
        <v>943</v>
      </c>
    </row>
    <row r="571" spans="1:4" ht="14.25" customHeight="1" x14ac:dyDescent="0.35">
      <c r="A571" s="8">
        <f t="shared" si="17"/>
        <v>44531</v>
      </c>
      <c r="B571" s="7" t="s">
        <v>655</v>
      </c>
      <c r="C571" s="11" t="s">
        <v>745</v>
      </c>
      <c r="D571" s="7" t="s">
        <v>944</v>
      </c>
    </row>
    <row r="572" spans="1:4" ht="14.25" customHeight="1" x14ac:dyDescent="0.35">
      <c r="A572" s="8">
        <f t="shared" si="17"/>
        <v>44531</v>
      </c>
      <c r="B572" s="7" t="s">
        <v>655</v>
      </c>
      <c r="C572" s="11" t="s">
        <v>424</v>
      </c>
      <c r="D572" s="7" t="s">
        <v>945</v>
      </c>
    </row>
    <row r="573" spans="1:4" ht="14.25" customHeight="1" x14ac:dyDescent="0.35">
      <c r="A573" s="8">
        <f t="shared" si="17"/>
        <v>44531</v>
      </c>
      <c r="B573" s="7" t="s">
        <v>655</v>
      </c>
      <c r="C573" s="11" t="s">
        <v>427</v>
      </c>
      <c r="D573" s="7" t="s">
        <v>946</v>
      </c>
    </row>
    <row r="574" spans="1:4" ht="14.25" customHeight="1" x14ac:dyDescent="0.35">
      <c r="A574" s="8">
        <f t="shared" si="17"/>
        <v>44531</v>
      </c>
      <c r="B574" s="7" t="s">
        <v>655</v>
      </c>
      <c r="C574" s="11" t="s">
        <v>429</v>
      </c>
      <c r="D574" s="7" t="s">
        <v>947</v>
      </c>
    </row>
    <row r="575" spans="1:4" ht="14.25" customHeight="1" x14ac:dyDescent="0.35">
      <c r="A575" s="8">
        <f t="shared" si="17"/>
        <v>44531</v>
      </c>
      <c r="B575" s="7" t="s">
        <v>655</v>
      </c>
      <c r="C575" s="11" t="s">
        <v>625</v>
      </c>
      <c r="D575" s="7" t="s">
        <v>948</v>
      </c>
    </row>
    <row r="576" spans="1:4" ht="14.25" customHeight="1" x14ac:dyDescent="0.35">
      <c r="A576" s="8">
        <f t="shared" si="17"/>
        <v>44531</v>
      </c>
      <c r="B576" s="7" t="s">
        <v>655</v>
      </c>
      <c r="C576" s="11" t="s">
        <v>431</v>
      </c>
      <c r="D576" s="7" t="s">
        <v>1063</v>
      </c>
    </row>
    <row r="577" spans="1:4" ht="14.25" customHeight="1" x14ac:dyDescent="0.35">
      <c r="A577" s="8">
        <f t="shared" si="17"/>
        <v>44531</v>
      </c>
      <c r="B577" s="7" t="s">
        <v>655</v>
      </c>
      <c r="C577" s="11" t="s">
        <v>433</v>
      </c>
      <c r="D577" s="7" t="s">
        <v>1064</v>
      </c>
    </row>
    <row r="578" spans="1:4" ht="14.25" customHeight="1" x14ac:dyDescent="0.35">
      <c r="A578" s="8">
        <f t="shared" si="17"/>
        <v>44531</v>
      </c>
      <c r="B578" s="7" t="s">
        <v>655</v>
      </c>
      <c r="C578" s="11" t="s">
        <v>435</v>
      </c>
      <c r="D578" s="7" t="s">
        <v>1065</v>
      </c>
    </row>
    <row r="579" spans="1:4" ht="14.25" customHeight="1" x14ac:dyDescent="0.35">
      <c r="A579" s="8">
        <f t="shared" si="17"/>
        <v>44531</v>
      </c>
      <c r="B579" s="7" t="s">
        <v>655</v>
      </c>
      <c r="C579" s="11" t="s">
        <v>437</v>
      </c>
      <c r="D579" s="7" t="s">
        <v>1066</v>
      </c>
    </row>
    <row r="580" spans="1:4" ht="14.25" customHeight="1" x14ac:dyDescent="0.35">
      <c r="A580" s="8">
        <f t="shared" si="17"/>
        <v>44531</v>
      </c>
      <c r="B580" s="7" t="s">
        <v>655</v>
      </c>
      <c r="C580" s="11" t="s">
        <v>439</v>
      </c>
      <c r="D580" s="7" t="s">
        <v>1067</v>
      </c>
    </row>
    <row r="581" spans="1:4" ht="14.25" customHeight="1" x14ac:dyDescent="0.35">
      <c r="A581" s="8">
        <f t="shared" si="17"/>
        <v>44531</v>
      </c>
      <c r="B581" s="7" t="s">
        <v>655</v>
      </c>
      <c r="C581" s="11" t="s">
        <v>443</v>
      </c>
      <c r="D581" s="7" t="s">
        <v>1068</v>
      </c>
    </row>
    <row r="582" spans="1:4" ht="14.25" customHeight="1" x14ac:dyDescent="0.35">
      <c r="A582" s="8">
        <f t="shared" si="17"/>
        <v>44531</v>
      </c>
      <c r="B582" s="7" t="s">
        <v>655</v>
      </c>
      <c r="C582" s="11" t="s">
        <v>445</v>
      </c>
      <c r="D582" s="7" t="s">
        <v>1069</v>
      </c>
    </row>
    <row r="583" spans="1:4" ht="14.25" customHeight="1" x14ac:dyDescent="0.35">
      <c r="A583" s="8">
        <f t="shared" si="17"/>
        <v>44531</v>
      </c>
      <c r="B583" s="7" t="s">
        <v>655</v>
      </c>
      <c r="C583" s="11" t="s">
        <v>447</v>
      </c>
      <c r="D583" s="7" t="s">
        <v>950</v>
      </c>
    </row>
    <row r="584" spans="1:4" ht="14.25" customHeight="1" x14ac:dyDescent="0.35">
      <c r="A584" s="8">
        <f t="shared" si="17"/>
        <v>44531</v>
      </c>
      <c r="B584" s="7" t="s">
        <v>655</v>
      </c>
      <c r="C584" s="11" t="s">
        <v>449</v>
      </c>
      <c r="D584" s="7" t="s">
        <v>951</v>
      </c>
    </row>
    <row r="585" spans="1:4" ht="14.25" customHeight="1" x14ac:dyDescent="0.35">
      <c r="A585" s="8">
        <f t="shared" si="17"/>
        <v>44531</v>
      </c>
      <c r="B585" s="7" t="s">
        <v>655</v>
      </c>
      <c r="C585" s="11" t="s">
        <v>451</v>
      </c>
      <c r="D585" s="7" t="s">
        <v>952</v>
      </c>
    </row>
    <row r="586" spans="1:4" ht="14.25" customHeight="1" x14ac:dyDescent="0.35">
      <c r="A586" s="8">
        <f t="shared" si="17"/>
        <v>44531</v>
      </c>
      <c r="B586" s="7" t="s">
        <v>655</v>
      </c>
      <c r="C586" s="11" t="s">
        <v>453</v>
      </c>
      <c r="D586" s="7" t="s">
        <v>953</v>
      </c>
    </row>
    <row r="587" spans="1:4" ht="14.25" customHeight="1" x14ac:dyDescent="0.35">
      <c r="A587" s="8">
        <f t="shared" si="17"/>
        <v>44531</v>
      </c>
      <c r="B587" s="7" t="s">
        <v>655</v>
      </c>
      <c r="C587" s="11" t="s">
        <v>460</v>
      </c>
      <c r="D587" s="7" t="s">
        <v>954</v>
      </c>
    </row>
    <row r="588" spans="1:4" ht="14.25" customHeight="1" x14ac:dyDescent="0.35">
      <c r="A588" s="8">
        <f t="shared" si="17"/>
        <v>44531</v>
      </c>
      <c r="B588" s="7" t="s">
        <v>655</v>
      </c>
      <c r="C588" s="11" t="s">
        <v>463</v>
      </c>
      <c r="D588" s="7" t="s">
        <v>955</v>
      </c>
    </row>
    <row r="589" spans="1:4" ht="14.25" customHeight="1" x14ac:dyDescent="0.35">
      <c r="A589" s="8">
        <f t="shared" si="17"/>
        <v>44531</v>
      </c>
      <c r="B589" s="7" t="s">
        <v>655</v>
      </c>
      <c r="C589" s="11" t="s">
        <v>465</v>
      </c>
      <c r="D589" s="7" t="s">
        <v>956</v>
      </c>
    </row>
    <row r="590" spans="1:4" ht="14.25" customHeight="1" x14ac:dyDescent="0.35">
      <c r="A590" s="8">
        <f t="shared" si="17"/>
        <v>44531</v>
      </c>
      <c r="B590" s="7" t="s">
        <v>655</v>
      </c>
      <c r="C590" s="11" t="s">
        <v>467</v>
      </c>
      <c r="D590" s="7" t="s">
        <v>957</v>
      </c>
    </row>
    <row r="591" spans="1:4" ht="14.25" customHeight="1" x14ac:dyDescent="0.35">
      <c r="A591" s="8">
        <f t="shared" si="17"/>
        <v>44531</v>
      </c>
      <c r="B591" s="7" t="s">
        <v>655</v>
      </c>
      <c r="C591" s="11" t="s">
        <v>455</v>
      </c>
      <c r="D591" s="7" t="s">
        <v>958</v>
      </c>
    </row>
    <row r="592" spans="1:4" ht="14.25" customHeight="1" x14ac:dyDescent="0.35">
      <c r="A592" s="8">
        <f t="shared" si="17"/>
        <v>44531</v>
      </c>
      <c r="B592" s="7" t="s">
        <v>655</v>
      </c>
      <c r="C592" s="11" t="s">
        <v>458</v>
      </c>
      <c r="D592" s="7" t="s">
        <v>959</v>
      </c>
    </row>
    <row r="593" spans="1:4" ht="14.25" customHeight="1" x14ac:dyDescent="0.35">
      <c r="A593" s="8">
        <f t="shared" si="17"/>
        <v>44531</v>
      </c>
      <c r="B593" s="7" t="s">
        <v>655</v>
      </c>
      <c r="C593" s="11" t="s">
        <v>764</v>
      </c>
      <c r="D593" s="7" t="s">
        <v>1070</v>
      </c>
    </row>
    <row r="594" spans="1:4" ht="14.25" customHeight="1" x14ac:dyDescent="0.35">
      <c r="A594" s="8">
        <f t="shared" si="17"/>
        <v>44531</v>
      </c>
      <c r="B594" s="7" t="s">
        <v>655</v>
      </c>
      <c r="C594" s="11" t="s">
        <v>469</v>
      </c>
      <c r="D594" s="7" t="s">
        <v>960</v>
      </c>
    </row>
    <row r="595" spans="1:4" ht="14.25" customHeight="1" x14ac:dyDescent="0.35">
      <c r="A595" s="8">
        <f t="shared" si="17"/>
        <v>44531</v>
      </c>
      <c r="B595" s="7" t="s">
        <v>655</v>
      </c>
      <c r="C595" s="11" t="s">
        <v>475</v>
      </c>
      <c r="D595" s="7" t="s">
        <v>961</v>
      </c>
    </row>
    <row r="596" spans="1:4" ht="14.25" customHeight="1" x14ac:dyDescent="0.35">
      <c r="A596" s="8">
        <f t="shared" si="17"/>
        <v>44531</v>
      </c>
      <c r="B596" s="7" t="s">
        <v>655</v>
      </c>
      <c r="C596" s="11" t="s">
        <v>477</v>
      </c>
      <c r="D596" s="7" t="s">
        <v>962</v>
      </c>
    </row>
    <row r="597" spans="1:4" ht="14.25" customHeight="1" x14ac:dyDescent="0.35">
      <c r="A597" s="8">
        <f t="shared" si="17"/>
        <v>44531</v>
      </c>
      <c r="B597" s="7" t="s">
        <v>655</v>
      </c>
      <c r="C597" s="11" t="s">
        <v>755</v>
      </c>
      <c r="D597" s="7" t="s">
        <v>963</v>
      </c>
    </row>
    <row r="598" spans="1:4" ht="14.25" customHeight="1" x14ac:dyDescent="0.35">
      <c r="A598" s="8">
        <f t="shared" si="17"/>
        <v>44531</v>
      </c>
      <c r="B598" s="7" t="s">
        <v>655</v>
      </c>
      <c r="C598" s="11" t="s">
        <v>629</v>
      </c>
      <c r="D598" s="7" t="s">
        <v>964</v>
      </c>
    </row>
    <row r="599" spans="1:4" ht="14.25" customHeight="1" x14ac:dyDescent="0.35">
      <c r="A599" s="8">
        <f t="shared" si="17"/>
        <v>44531</v>
      </c>
      <c r="B599" s="7" t="s">
        <v>655</v>
      </c>
      <c r="C599" s="11" t="s">
        <v>631</v>
      </c>
      <c r="D599" s="7" t="s">
        <v>965</v>
      </c>
    </row>
    <row r="600" spans="1:4" ht="14.25" customHeight="1" x14ac:dyDescent="0.35">
      <c r="A600" s="8">
        <f t="shared" si="17"/>
        <v>44531</v>
      </c>
      <c r="B600" s="7" t="s">
        <v>655</v>
      </c>
      <c r="C600" s="11" t="s">
        <v>479</v>
      </c>
      <c r="D600" s="7" t="s">
        <v>966</v>
      </c>
    </row>
    <row r="601" spans="1:4" ht="14.25" customHeight="1" x14ac:dyDescent="0.35">
      <c r="A601" s="8">
        <f t="shared" ref="A601:A649" si="18">DATE(2021,12,1)</f>
        <v>44531</v>
      </c>
      <c r="B601" s="7" t="s">
        <v>655</v>
      </c>
      <c r="C601" s="11" t="s">
        <v>482</v>
      </c>
      <c r="D601" s="7" t="s">
        <v>967</v>
      </c>
    </row>
    <row r="602" spans="1:4" ht="14.25" customHeight="1" x14ac:dyDescent="0.35">
      <c r="A602" s="8">
        <f t="shared" si="18"/>
        <v>44531</v>
      </c>
      <c r="B602" s="7" t="s">
        <v>655</v>
      </c>
      <c r="C602" s="11" t="s">
        <v>491</v>
      </c>
      <c r="D602" s="7" t="s">
        <v>968</v>
      </c>
    </row>
    <row r="603" spans="1:4" ht="14.25" customHeight="1" x14ac:dyDescent="0.35">
      <c r="A603" s="8">
        <f t="shared" si="18"/>
        <v>44531</v>
      </c>
      <c r="B603" s="7" t="s">
        <v>655</v>
      </c>
      <c r="C603" s="11" t="s">
        <v>494</v>
      </c>
      <c r="D603" s="7" t="s">
        <v>969</v>
      </c>
    </row>
    <row r="604" spans="1:4" ht="14.25" customHeight="1" x14ac:dyDescent="0.35">
      <c r="A604" s="8">
        <f t="shared" si="18"/>
        <v>44531</v>
      </c>
      <c r="B604" s="7" t="s">
        <v>655</v>
      </c>
      <c r="C604" s="11" t="s">
        <v>497</v>
      </c>
      <c r="D604" s="7" t="s">
        <v>970</v>
      </c>
    </row>
    <row r="605" spans="1:4" ht="14.25" customHeight="1" x14ac:dyDescent="0.35">
      <c r="A605" s="8">
        <f t="shared" si="18"/>
        <v>44531</v>
      </c>
      <c r="B605" s="7" t="s">
        <v>655</v>
      </c>
      <c r="C605" s="11" t="s">
        <v>499</v>
      </c>
      <c r="D605" s="7" t="s">
        <v>971</v>
      </c>
    </row>
    <row r="606" spans="1:4" ht="14.25" customHeight="1" x14ac:dyDescent="0.35">
      <c r="A606" s="8">
        <f t="shared" si="18"/>
        <v>44531</v>
      </c>
      <c r="B606" s="7" t="s">
        <v>655</v>
      </c>
      <c r="C606" s="11" t="s">
        <v>501</v>
      </c>
      <c r="D606" s="7" t="s">
        <v>972</v>
      </c>
    </row>
    <row r="607" spans="1:4" ht="14.25" customHeight="1" x14ac:dyDescent="0.35">
      <c r="A607" s="8">
        <f t="shared" si="18"/>
        <v>44531</v>
      </c>
      <c r="B607" s="7" t="s">
        <v>655</v>
      </c>
      <c r="C607" s="11" t="s">
        <v>503</v>
      </c>
      <c r="D607" s="7" t="s">
        <v>973</v>
      </c>
    </row>
    <row r="608" spans="1:4" ht="14.25" customHeight="1" x14ac:dyDescent="0.35">
      <c r="A608" s="8">
        <f t="shared" si="18"/>
        <v>44531</v>
      </c>
      <c r="B608" s="7" t="s">
        <v>655</v>
      </c>
      <c r="C608" s="11" t="s">
        <v>627</v>
      </c>
      <c r="D608" s="7" t="s">
        <v>974</v>
      </c>
    </row>
    <row r="609" spans="1:4" ht="14.25" customHeight="1" x14ac:dyDescent="0.35">
      <c r="A609" s="8">
        <f t="shared" si="18"/>
        <v>44531</v>
      </c>
      <c r="B609" s="7" t="s">
        <v>655</v>
      </c>
      <c r="C609" s="11" t="s">
        <v>766</v>
      </c>
      <c r="D609" s="7" t="s">
        <v>1071</v>
      </c>
    </row>
    <row r="610" spans="1:4" ht="14.25" customHeight="1" x14ac:dyDescent="0.35">
      <c r="A610" s="8">
        <f t="shared" si="18"/>
        <v>44531</v>
      </c>
      <c r="B610" s="7" t="s">
        <v>655</v>
      </c>
      <c r="C610" s="11" t="s">
        <v>780</v>
      </c>
      <c r="D610" s="7" t="s">
        <v>1072</v>
      </c>
    </row>
    <row r="611" spans="1:4" ht="14.25" customHeight="1" x14ac:dyDescent="0.35">
      <c r="A611" s="8">
        <f t="shared" si="18"/>
        <v>44531</v>
      </c>
      <c r="B611" s="7" t="s">
        <v>655</v>
      </c>
      <c r="C611" s="11" t="s">
        <v>778</v>
      </c>
      <c r="D611" s="7" t="s">
        <v>1073</v>
      </c>
    </row>
    <row r="612" spans="1:4" ht="14.25" customHeight="1" x14ac:dyDescent="0.35">
      <c r="A612" s="8">
        <f t="shared" si="18"/>
        <v>44531</v>
      </c>
      <c r="B612" s="7" t="s">
        <v>655</v>
      </c>
      <c r="C612" s="11" t="s">
        <v>768</v>
      </c>
      <c r="D612" s="7" t="s">
        <v>1074</v>
      </c>
    </row>
    <row r="613" spans="1:4" ht="14.25" customHeight="1" x14ac:dyDescent="0.35">
      <c r="A613" s="8">
        <f t="shared" si="18"/>
        <v>44531</v>
      </c>
      <c r="B613" s="7" t="s">
        <v>655</v>
      </c>
      <c r="C613" s="11" t="s">
        <v>505</v>
      </c>
      <c r="D613" s="7" t="s">
        <v>1075</v>
      </c>
    </row>
    <row r="614" spans="1:4" ht="14.25" customHeight="1" x14ac:dyDescent="0.35">
      <c r="A614" s="8">
        <f t="shared" si="18"/>
        <v>44531</v>
      </c>
      <c r="B614" s="7" t="s">
        <v>655</v>
      </c>
      <c r="C614" s="11" t="s">
        <v>507</v>
      </c>
      <c r="D614" s="7" t="s">
        <v>1076</v>
      </c>
    </row>
    <row r="615" spans="1:4" ht="14.25" customHeight="1" x14ac:dyDescent="0.35">
      <c r="A615" s="8">
        <f t="shared" si="18"/>
        <v>44531</v>
      </c>
      <c r="B615" s="7" t="s">
        <v>655</v>
      </c>
      <c r="C615" s="11" t="s">
        <v>525</v>
      </c>
      <c r="D615" s="7" t="s">
        <v>978</v>
      </c>
    </row>
    <row r="616" spans="1:4" ht="14.25" customHeight="1" x14ac:dyDescent="0.35">
      <c r="A616" s="8">
        <f t="shared" si="18"/>
        <v>44531</v>
      </c>
      <c r="B616" s="7" t="s">
        <v>655</v>
      </c>
      <c r="C616" s="11" t="s">
        <v>527</v>
      </c>
      <c r="D616" s="7" t="s">
        <v>979</v>
      </c>
    </row>
    <row r="617" spans="1:4" ht="14.25" customHeight="1" x14ac:dyDescent="0.35">
      <c r="A617" s="8">
        <f t="shared" si="18"/>
        <v>44531</v>
      </c>
      <c r="B617" s="7" t="s">
        <v>655</v>
      </c>
      <c r="C617" s="11" t="s">
        <v>529</v>
      </c>
      <c r="D617" s="7" t="s">
        <v>980</v>
      </c>
    </row>
    <row r="618" spans="1:4" ht="14.25" customHeight="1" x14ac:dyDescent="0.35">
      <c r="A618" s="8">
        <f t="shared" si="18"/>
        <v>44531</v>
      </c>
      <c r="B618" s="7" t="s">
        <v>655</v>
      </c>
      <c r="C618" s="11" t="s">
        <v>1012</v>
      </c>
      <c r="D618" s="7" t="s">
        <v>1077</v>
      </c>
    </row>
    <row r="619" spans="1:4" ht="14.25" customHeight="1" x14ac:dyDescent="0.35">
      <c r="A619" s="8">
        <f t="shared" si="18"/>
        <v>44531</v>
      </c>
      <c r="B619" s="7" t="s">
        <v>655</v>
      </c>
      <c r="C619" s="11" t="s">
        <v>531</v>
      </c>
      <c r="D619" s="7" t="s">
        <v>981</v>
      </c>
    </row>
    <row r="620" spans="1:4" ht="14.25" customHeight="1" x14ac:dyDescent="0.35">
      <c r="A620" s="8">
        <f t="shared" si="18"/>
        <v>44531</v>
      </c>
      <c r="B620" s="7" t="s">
        <v>655</v>
      </c>
      <c r="C620" s="11" t="s">
        <v>533</v>
      </c>
      <c r="D620" s="7" t="s">
        <v>982</v>
      </c>
    </row>
    <row r="621" spans="1:4" ht="14.25" customHeight="1" x14ac:dyDescent="0.35">
      <c r="A621" s="8">
        <f t="shared" si="18"/>
        <v>44531</v>
      </c>
      <c r="B621" s="7" t="s">
        <v>655</v>
      </c>
      <c r="C621" s="11" t="s">
        <v>535</v>
      </c>
      <c r="D621" s="7" t="s">
        <v>983</v>
      </c>
    </row>
    <row r="622" spans="1:4" ht="14.25" customHeight="1" x14ac:dyDescent="0.35">
      <c r="A622" s="8">
        <f t="shared" si="18"/>
        <v>44531</v>
      </c>
      <c r="B622" s="7" t="s">
        <v>655</v>
      </c>
      <c r="C622" s="11" t="s">
        <v>538</v>
      </c>
      <c r="D622" s="7" t="s">
        <v>984</v>
      </c>
    </row>
    <row r="623" spans="1:4" ht="14.25" customHeight="1" x14ac:dyDescent="0.35">
      <c r="A623" s="8">
        <f t="shared" si="18"/>
        <v>44531</v>
      </c>
      <c r="B623" s="7" t="s">
        <v>655</v>
      </c>
      <c r="C623" s="11" t="s">
        <v>540</v>
      </c>
      <c r="D623" s="7" t="s">
        <v>985</v>
      </c>
    </row>
    <row r="624" spans="1:4" ht="14.25" customHeight="1" x14ac:dyDescent="0.35">
      <c r="A624" s="8">
        <f t="shared" si="18"/>
        <v>44531</v>
      </c>
      <c r="B624" s="7" t="s">
        <v>655</v>
      </c>
      <c r="C624" s="11" t="s">
        <v>542</v>
      </c>
      <c r="D624" s="7" t="s">
        <v>986</v>
      </c>
    </row>
    <row r="625" spans="1:4" ht="14.25" customHeight="1" x14ac:dyDescent="0.35">
      <c r="A625" s="8">
        <f t="shared" si="18"/>
        <v>44531</v>
      </c>
      <c r="B625" s="7" t="s">
        <v>655</v>
      </c>
      <c r="C625" s="11" t="s">
        <v>544</v>
      </c>
      <c r="D625" s="7" t="s">
        <v>987</v>
      </c>
    </row>
    <row r="626" spans="1:4" ht="14.25" customHeight="1" x14ac:dyDescent="0.35">
      <c r="A626" s="8">
        <f t="shared" si="18"/>
        <v>44531</v>
      </c>
      <c r="B626" s="7" t="s">
        <v>655</v>
      </c>
      <c r="C626" s="11" t="s">
        <v>546</v>
      </c>
      <c r="D626" s="7" t="s">
        <v>988</v>
      </c>
    </row>
    <row r="627" spans="1:4" ht="14.25" customHeight="1" x14ac:dyDescent="0.35">
      <c r="A627" s="8">
        <f t="shared" si="18"/>
        <v>44531</v>
      </c>
      <c r="B627" s="7" t="s">
        <v>655</v>
      </c>
      <c r="C627" s="11" t="s">
        <v>550</v>
      </c>
      <c r="D627" s="7" t="s">
        <v>989</v>
      </c>
    </row>
    <row r="628" spans="1:4" ht="14.25" customHeight="1" x14ac:dyDescent="0.35">
      <c r="A628" s="8">
        <f t="shared" si="18"/>
        <v>44531</v>
      </c>
      <c r="B628" s="7" t="s">
        <v>655</v>
      </c>
      <c r="C628" s="11" t="s">
        <v>552</v>
      </c>
      <c r="D628" s="7" t="s">
        <v>990</v>
      </c>
    </row>
    <row r="629" spans="1:4" ht="14.25" customHeight="1" x14ac:dyDescent="0.35">
      <c r="A629" s="8">
        <f t="shared" si="18"/>
        <v>44531</v>
      </c>
      <c r="B629" s="7" t="s">
        <v>655</v>
      </c>
      <c r="C629" s="11" t="s">
        <v>548</v>
      </c>
      <c r="D629" s="7" t="s">
        <v>991</v>
      </c>
    </row>
    <row r="630" spans="1:4" ht="14.25" customHeight="1" x14ac:dyDescent="0.35">
      <c r="A630" s="8">
        <f t="shared" si="18"/>
        <v>44531</v>
      </c>
      <c r="B630" s="7" t="s">
        <v>655</v>
      </c>
      <c r="C630" s="11" t="s">
        <v>992</v>
      </c>
      <c r="D630" s="7" t="s">
        <v>993</v>
      </c>
    </row>
    <row r="631" spans="1:4" ht="14.25" customHeight="1" x14ac:dyDescent="0.35">
      <c r="A631" s="8">
        <f t="shared" si="18"/>
        <v>44531</v>
      </c>
      <c r="B631" s="7" t="s">
        <v>655</v>
      </c>
      <c r="C631" s="11" t="s">
        <v>554</v>
      </c>
      <c r="D631" s="7" t="s">
        <v>994</v>
      </c>
    </row>
    <row r="632" spans="1:4" ht="14.25" customHeight="1" x14ac:dyDescent="0.35">
      <c r="A632" s="8">
        <f t="shared" si="18"/>
        <v>44531</v>
      </c>
      <c r="B632" s="7" t="s">
        <v>655</v>
      </c>
      <c r="C632" s="11" t="s">
        <v>556</v>
      </c>
      <c r="D632" s="7" t="s">
        <v>1078</v>
      </c>
    </row>
    <row r="633" spans="1:4" ht="14.25" customHeight="1" x14ac:dyDescent="0.35">
      <c r="A633" s="8">
        <f t="shared" si="18"/>
        <v>44531</v>
      </c>
      <c r="B633" s="7" t="s">
        <v>655</v>
      </c>
      <c r="C633" s="11" t="s">
        <v>558</v>
      </c>
      <c r="D633" s="7" t="s">
        <v>1079</v>
      </c>
    </row>
    <row r="634" spans="1:4" ht="14.25" customHeight="1" x14ac:dyDescent="0.35">
      <c r="A634" s="8">
        <f t="shared" si="18"/>
        <v>44531</v>
      </c>
      <c r="B634" s="7" t="s">
        <v>655</v>
      </c>
      <c r="C634" s="11" t="s">
        <v>560</v>
      </c>
      <c r="D634" s="7" t="s">
        <v>1080</v>
      </c>
    </row>
    <row r="635" spans="1:4" ht="14.25" customHeight="1" x14ac:dyDescent="0.35">
      <c r="A635" s="8">
        <f t="shared" si="18"/>
        <v>44531</v>
      </c>
      <c r="B635" s="7" t="s">
        <v>655</v>
      </c>
      <c r="C635" s="11" t="s">
        <v>562</v>
      </c>
      <c r="D635" s="7" t="s">
        <v>1081</v>
      </c>
    </row>
    <row r="636" spans="1:4" ht="14.25" customHeight="1" x14ac:dyDescent="0.35">
      <c r="A636" s="8">
        <f t="shared" si="18"/>
        <v>44531</v>
      </c>
      <c r="B636" s="7" t="s">
        <v>655</v>
      </c>
      <c r="C636" s="11" t="s">
        <v>564</v>
      </c>
      <c r="D636" s="7" t="s">
        <v>1082</v>
      </c>
    </row>
    <row r="637" spans="1:4" ht="14.25" customHeight="1" x14ac:dyDescent="0.35">
      <c r="A637" s="8">
        <f t="shared" si="18"/>
        <v>44531</v>
      </c>
      <c r="B637" s="7" t="s">
        <v>655</v>
      </c>
      <c r="C637" s="11" t="s">
        <v>566</v>
      </c>
      <c r="D637" s="7" t="s">
        <v>1083</v>
      </c>
    </row>
    <row r="638" spans="1:4" ht="14.25" customHeight="1" x14ac:dyDescent="0.35">
      <c r="A638" s="8">
        <f t="shared" si="18"/>
        <v>44531</v>
      </c>
      <c r="B638" s="7" t="s">
        <v>655</v>
      </c>
      <c r="C638" s="11" t="s">
        <v>572</v>
      </c>
      <c r="D638" s="7" t="s">
        <v>1084</v>
      </c>
    </row>
    <row r="639" spans="1:4" ht="14.25" customHeight="1" x14ac:dyDescent="0.35">
      <c r="A639" s="8">
        <f t="shared" si="18"/>
        <v>44531</v>
      </c>
      <c r="B639" s="7" t="s">
        <v>655</v>
      </c>
      <c r="C639" s="11" t="s">
        <v>575</v>
      </c>
      <c r="D639" s="7" t="s">
        <v>1085</v>
      </c>
    </row>
    <row r="640" spans="1:4" ht="14.25" customHeight="1" x14ac:dyDescent="0.35">
      <c r="A640" s="8">
        <f t="shared" si="18"/>
        <v>44531</v>
      </c>
      <c r="B640" s="7" t="s">
        <v>655</v>
      </c>
      <c r="C640" s="11" t="s">
        <v>1086</v>
      </c>
      <c r="D640" s="7" t="s">
        <v>1087</v>
      </c>
    </row>
    <row r="641" spans="1:4" ht="14.25" customHeight="1" x14ac:dyDescent="0.35">
      <c r="A641" s="8">
        <f t="shared" si="18"/>
        <v>44531</v>
      </c>
      <c r="B641" s="7" t="s">
        <v>655</v>
      </c>
      <c r="C641" s="11" t="s">
        <v>1010</v>
      </c>
      <c r="D641" s="7" t="s">
        <v>1088</v>
      </c>
    </row>
    <row r="642" spans="1:4" ht="14.25" customHeight="1" x14ac:dyDescent="0.35">
      <c r="A642" s="8">
        <f t="shared" si="18"/>
        <v>44531</v>
      </c>
      <c r="B642" s="7" t="s">
        <v>655</v>
      </c>
      <c r="C642" s="11" t="s">
        <v>577</v>
      </c>
      <c r="D642" s="7" t="s">
        <v>1089</v>
      </c>
    </row>
    <row r="643" spans="1:4" ht="14.25" customHeight="1" x14ac:dyDescent="0.35">
      <c r="A643" s="8">
        <f t="shared" si="18"/>
        <v>44531</v>
      </c>
      <c r="B643" s="7" t="s">
        <v>655</v>
      </c>
      <c r="C643" s="11" t="s">
        <v>579</v>
      </c>
      <c r="D643" s="7" t="s">
        <v>1090</v>
      </c>
    </row>
    <row r="644" spans="1:4" ht="14.25" customHeight="1" x14ac:dyDescent="0.35">
      <c r="A644" s="8">
        <f t="shared" si="18"/>
        <v>44531</v>
      </c>
      <c r="B644" s="7" t="s">
        <v>655</v>
      </c>
      <c r="C644" s="11" t="s">
        <v>776</v>
      </c>
      <c r="D644" s="7" t="s">
        <v>1091</v>
      </c>
    </row>
    <row r="645" spans="1:4" ht="14.25" customHeight="1" x14ac:dyDescent="0.35">
      <c r="A645" s="8">
        <f t="shared" si="18"/>
        <v>44531</v>
      </c>
      <c r="B645" s="7" t="s">
        <v>655</v>
      </c>
      <c r="C645" s="11" t="s">
        <v>601</v>
      </c>
      <c r="D645" s="7" t="s">
        <v>998</v>
      </c>
    </row>
    <row r="646" spans="1:4" ht="14.25" customHeight="1" x14ac:dyDescent="0.35">
      <c r="A646" s="8">
        <f t="shared" si="18"/>
        <v>44531</v>
      </c>
      <c r="B646" s="7" t="s">
        <v>655</v>
      </c>
      <c r="C646" s="11" t="s">
        <v>603</v>
      </c>
      <c r="D646" s="7" t="s">
        <v>999</v>
      </c>
    </row>
    <row r="647" spans="1:4" ht="14.25" customHeight="1" x14ac:dyDescent="0.35">
      <c r="A647" s="8">
        <f t="shared" si="18"/>
        <v>44531</v>
      </c>
      <c r="B647" s="7" t="s">
        <v>655</v>
      </c>
      <c r="C647" s="11" t="s">
        <v>605</v>
      </c>
      <c r="D647" s="7" t="s">
        <v>1002</v>
      </c>
    </row>
    <row r="648" spans="1:4" ht="14.25" customHeight="1" x14ac:dyDescent="0.35">
      <c r="A648" s="8">
        <f t="shared" si="18"/>
        <v>44531</v>
      </c>
      <c r="B648" s="7" t="s">
        <v>655</v>
      </c>
      <c r="C648" s="11" t="s">
        <v>607</v>
      </c>
      <c r="D648" s="7" t="s">
        <v>1003</v>
      </c>
    </row>
    <row r="649" spans="1:4" ht="14.25" customHeight="1" x14ac:dyDescent="0.35">
      <c r="A649" s="8">
        <f t="shared" si="18"/>
        <v>44531</v>
      </c>
      <c r="B649" s="7" t="s">
        <v>655</v>
      </c>
      <c r="C649" s="11" t="s">
        <v>609</v>
      </c>
      <c r="D649" s="7" t="s">
        <v>1004</v>
      </c>
    </row>
    <row r="650" spans="1:4" ht="14.25" customHeight="1" x14ac:dyDescent="0.35">
      <c r="A650" s="8">
        <f>DATE(2021,12,1)</f>
        <v>44531</v>
      </c>
      <c r="B650" s="7" t="s">
        <v>655</v>
      </c>
      <c r="C650" s="11" t="s">
        <v>611</v>
      </c>
      <c r="D650" s="7" t="s">
        <v>1005</v>
      </c>
    </row>
    <row r="651" spans="1:4" ht="14.25" customHeight="1" x14ac:dyDescent="0.35">
      <c r="A651" s="8">
        <f>DATE(2021,10,29)</f>
        <v>44498</v>
      </c>
      <c r="B651" s="7" t="s">
        <v>615</v>
      </c>
      <c r="C651" s="11" t="s">
        <v>782</v>
      </c>
      <c r="D651" s="7" t="s">
        <v>783</v>
      </c>
    </row>
    <row r="652" spans="1:4" ht="14.25" customHeight="1" x14ac:dyDescent="0.35">
      <c r="A652" s="8">
        <f>DATE(2021,10,29)</f>
        <v>44498</v>
      </c>
      <c r="B652" s="7" t="s">
        <v>616</v>
      </c>
      <c r="C652" s="11" t="s">
        <v>1092</v>
      </c>
      <c r="D652" s="7" t="s">
        <v>1093</v>
      </c>
    </row>
    <row r="653" spans="1:4" ht="14.25" customHeight="1" x14ac:dyDescent="0.35">
      <c r="A653" s="8">
        <f>DATE(2021,10,29)</f>
        <v>44498</v>
      </c>
      <c r="B653" s="7" t="s">
        <v>616</v>
      </c>
      <c r="C653" s="11" t="s">
        <v>1094</v>
      </c>
      <c r="D653" s="7" t="s">
        <v>1095</v>
      </c>
    </row>
    <row r="654" spans="1:4" ht="14.25" customHeight="1" x14ac:dyDescent="0.35">
      <c r="A654" s="8">
        <f>DATE(2021,9,1)</f>
        <v>44440</v>
      </c>
      <c r="B654" s="7" t="s">
        <v>616</v>
      </c>
      <c r="C654" s="11" t="s">
        <v>1096</v>
      </c>
      <c r="D654" s="7" t="s">
        <v>1097</v>
      </c>
    </row>
    <row r="655" spans="1:4" ht="14.25" customHeight="1" x14ac:dyDescent="0.35">
      <c r="A655" s="8">
        <f>DATE(2021,9,1)</f>
        <v>44440</v>
      </c>
      <c r="B655" s="7" t="s">
        <v>616</v>
      </c>
      <c r="C655" s="11" t="s">
        <v>1098</v>
      </c>
      <c r="D655" s="7" t="s">
        <v>1099</v>
      </c>
    </row>
    <row r="656" spans="1:4" ht="14.25" customHeight="1" x14ac:dyDescent="0.35">
      <c r="A656" s="8">
        <f t="shared" ref="A656:A670" si="19">DATE(2021,8,1)</f>
        <v>44409</v>
      </c>
      <c r="B656" s="7" t="s">
        <v>616</v>
      </c>
      <c r="C656" s="11" t="s">
        <v>1100</v>
      </c>
      <c r="D656" s="7" t="s">
        <v>1101</v>
      </c>
    </row>
    <row r="657" spans="1:4" ht="14.25" customHeight="1" x14ac:dyDescent="0.35">
      <c r="A657" s="8">
        <f t="shared" si="19"/>
        <v>44409</v>
      </c>
      <c r="B657" s="7" t="s">
        <v>616</v>
      </c>
      <c r="C657" s="11" t="s">
        <v>1102</v>
      </c>
      <c r="D657" s="7" t="s">
        <v>1103</v>
      </c>
    </row>
    <row r="658" spans="1:4" ht="14.25" customHeight="1" x14ac:dyDescent="0.35">
      <c r="A658" s="8">
        <f t="shared" si="19"/>
        <v>44409</v>
      </c>
      <c r="B658" s="7" t="s">
        <v>616</v>
      </c>
      <c r="C658" s="11" t="s">
        <v>1104</v>
      </c>
      <c r="D658" s="7" t="s">
        <v>1105</v>
      </c>
    </row>
    <row r="659" spans="1:4" ht="14.25" customHeight="1" x14ac:dyDescent="0.35">
      <c r="A659" s="8">
        <f t="shared" si="19"/>
        <v>44409</v>
      </c>
      <c r="B659" s="7" t="s">
        <v>616</v>
      </c>
      <c r="C659" s="11" t="s">
        <v>1106</v>
      </c>
      <c r="D659" s="7" t="s">
        <v>1107</v>
      </c>
    </row>
    <row r="660" spans="1:4" ht="14.25" customHeight="1" x14ac:dyDescent="0.35">
      <c r="A660" s="8">
        <f t="shared" si="19"/>
        <v>44409</v>
      </c>
      <c r="B660" s="7" t="s">
        <v>616</v>
      </c>
      <c r="C660" s="11" t="s">
        <v>1108</v>
      </c>
      <c r="D660" s="7" t="s">
        <v>1109</v>
      </c>
    </row>
    <row r="661" spans="1:4" ht="14.25" customHeight="1" x14ac:dyDescent="0.35">
      <c r="A661" s="8">
        <f t="shared" si="19"/>
        <v>44409</v>
      </c>
      <c r="B661" s="7" t="s">
        <v>616</v>
      </c>
      <c r="C661" s="11" t="s">
        <v>1110</v>
      </c>
      <c r="D661" s="7" t="s">
        <v>1111</v>
      </c>
    </row>
    <row r="662" spans="1:4" ht="14.25" customHeight="1" x14ac:dyDescent="0.35">
      <c r="A662" s="8">
        <f t="shared" si="19"/>
        <v>44409</v>
      </c>
      <c r="B662" s="7" t="s">
        <v>616</v>
      </c>
      <c r="C662" s="11" t="s">
        <v>1112</v>
      </c>
      <c r="D662" s="7" t="s">
        <v>1113</v>
      </c>
    </row>
    <row r="663" spans="1:4" ht="14.25" customHeight="1" x14ac:dyDescent="0.35">
      <c r="A663" s="8">
        <f t="shared" si="19"/>
        <v>44409</v>
      </c>
      <c r="B663" s="7" t="s">
        <v>616</v>
      </c>
      <c r="C663" s="11" t="s">
        <v>1114</v>
      </c>
      <c r="D663" s="7" t="s">
        <v>1115</v>
      </c>
    </row>
    <row r="664" spans="1:4" ht="14.25" customHeight="1" x14ac:dyDescent="0.35">
      <c r="A664" s="8">
        <f t="shared" si="19"/>
        <v>44409</v>
      </c>
      <c r="B664" s="7" t="s">
        <v>616</v>
      </c>
      <c r="C664" s="11" t="s">
        <v>1116</v>
      </c>
      <c r="D664" s="7" t="s">
        <v>1117</v>
      </c>
    </row>
    <row r="665" spans="1:4" ht="14.25" customHeight="1" x14ac:dyDescent="0.35">
      <c r="A665" s="8">
        <f t="shared" si="19"/>
        <v>44409</v>
      </c>
      <c r="B665" s="7" t="s">
        <v>616</v>
      </c>
      <c r="C665" s="11" t="s">
        <v>1118</v>
      </c>
      <c r="D665" s="7" t="s">
        <v>1119</v>
      </c>
    </row>
    <row r="666" spans="1:4" ht="14.25" customHeight="1" x14ac:dyDescent="0.35">
      <c r="A666" s="8">
        <f t="shared" si="19"/>
        <v>44409</v>
      </c>
      <c r="B666" s="7" t="s">
        <v>616</v>
      </c>
      <c r="C666" s="11" t="s">
        <v>1120</v>
      </c>
      <c r="D666" s="7" t="s">
        <v>1121</v>
      </c>
    </row>
    <row r="667" spans="1:4" ht="14.25" customHeight="1" x14ac:dyDescent="0.35">
      <c r="A667" s="8">
        <f t="shared" si="19"/>
        <v>44409</v>
      </c>
      <c r="B667" s="7" t="s">
        <v>616</v>
      </c>
      <c r="C667" s="11" t="s">
        <v>1122</v>
      </c>
      <c r="D667" s="7" t="s">
        <v>1123</v>
      </c>
    </row>
    <row r="668" spans="1:4" ht="14.25" customHeight="1" x14ac:dyDescent="0.35">
      <c r="A668" s="8">
        <f t="shared" si="19"/>
        <v>44409</v>
      </c>
      <c r="B668" s="7" t="s">
        <v>616</v>
      </c>
      <c r="C668" s="11" t="s">
        <v>1124</v>
      </c>
      <c r="D668" s="7" t="s">
        <v>1125</v>
      </c>
    </row>
    <row r="669" spans="1:4" ht="14.25" customHeight="1" x14ac:dyDescent="0.35">
      <c r="A669" s="8">
        <f t="shared" si="19"/>
        <v>44409</v>
      </c>
      <c r="B669" s="7" t="s">
        <v>616</v>
      </c>
      <c r="C669" s="11" t="s">
        <v>1126</v>
      </c>
      <c r="D669" s="7" t="s">
        <v>1127</v>
      </c>
    </row>
    <row r="670" spans="1:4" ht="14.25" customHeight="1" x14ac:dyDescent="0.35">
      <c r="A670" s="8">
        <f t="shared" si="19"/>
        <v>44409</v>
      </c>
      <c r="B670" s="7" t="s">
        <v>616</v>
      </c>
      <c r="C670" s="11" t="s">
        <v>1128</v>
      </c>
      <c r="D670" s="7" t="s">
        <v>1129</v>
      </c>
    </row>
    <row r="671" spans="1:4" ht="14.25" customHeight="1" x14ac:dyDescent="0.35">
      <c r="A671" s="8">
        <f>DATE(2021,8,1)</f>
        <v>44409</v>
      </c>
      <c r="B671" s="7" t="s">
        <v>616</v>
      </c>
      <c r="C671" s="11" t="s">
        <v>749</v>
      </c>
      <c r="D671" s="7" t="s">
        <v>750</v>
      </c>
    </row>
    <row r="672" spans="1:4" ht="14.25" customHeight="1" x14ac:dyDescent="0.35">
      <c r="A672" s="8">
        <f>DATE(2021,6,23)</f>
        <v>44370</v>
      </c>
      <c r="B672" s="7" t="s">
        <v>655</v>
      </c>
      <c r="C672" s="11" t="s">
        <v>751</v>
      </c>
      <c r="D672" s="7" t="s">
        <v>977</v>
      </c>
    </row>
    <row r="673" spans="1:4" ht="14.25" customHeight="1" x14ac:dyDescent="0.35">
      <c r="A673" s="8">
        <f>DATE(2021,6,18)</f>
        <v>44365</v>
      </c>
      <c r="B673" s="7" t="s">
        <v>616</v>
      </c>
      <c r="C673" s="11" t="s">
        <v>1130</v>
      </c>
      <c r="D673" s="7" t="s">
        <v>1131</v>
      </c>
    </row>
    <row r="674" spans="1:4" ht="14.25" customHeight="1" x14ac:dyDescent="0.35">
      <c r="A674" s="8">
        <f>DATE(2021,6,18)</f>
        <v>44365</v>
      </c>
      <c r="B674" s="7" t="s">
        <v>616</v>
      </c>
      <c r="C674" s="11" t="s">
        <v>1132</v>
      </c>
      <c r="D674" s="7" t="s">
        <v>1133</v>
      </c>
    </row>
    <row r="675" spans="1:4" ht="14.25" customHeight="1" x14ac:dyDescent="0.35">
      <c r="A675" s="8">
        <f>DATE(2021,6,18)</f>
        <v>44365</v>
      </c>
      <c r="B675" s="7" t="s">
        <v>616</v>
      </c>
      <c r="C675" s="11" t="s">
        <v>1134</v>
      </c>
      <c r="D675" s="7" t="s">
        <v>1135</v>
      </c>
    </row>
    <row r="676" spans="1:4" ht="14.25" customHeight="1" x14ac:dyDescent="0.35">
      <c r="A676" s="8">
        <f>DATE(2021,6,18)</f>
        <v>44365</v>
      </c>
      <c r="B676" s="7" t="s">
        <v>616</v>
      </c>
      <c r="C676" s="11" t="s">
        <v>1136</v>
      </c>
      <c r="D676" s="7" t="s">
        <v>1137</v>
      </c>
    </row>
    <row r="677" spans="1:4" ht="14.25" customHeight="1" x14ac:dyDescent="0.35">
      <c r="A677" s="8">
        <f>DATE(2021,6,18)</f>
        <v>44365</v>
      </c>
      <c r="B677" s="7" t="s">
        <v>616</v>
      </c>
      <c r="C677" s="11" t="s">
        <v>1138</v>
      </c>
      <c r="D677" s="7" t="s">
        <v>1139</v>
      </c>
    </row>
    <row r="678" spans="1:4" ht="14.25" customHeight="1" x14ac:dyDescent="0.35">
      <c r="A678" s="8">
        <f>DATE(2021,5,28)</f>
        <v>44344</v>
      </c>
      <c r="B678" s="7" t="s">
        <v>616</v>
      </c>
      <c r="C678" s="11" t="s">
        <v>1140</v>
      </c>
      <c r="D678" s="7" t="s">
        <v>1141</v>
      </c>
    </row>
    <row r="679" spans="1:4" ht="14.25" customHeight="1" x14ac:dyDescent="0.35">
      <c r="A679" s="8">
        <f>DATE(2021,5,28)</f>
        <v>44344</v>
      </c>
      <c r="B679" s="7" t="s">
        <v>616</v>
      </c>
      <c r="C679" s="11" t="s">
        <v>1142</v>
      </c>
      <c r="D679" s="7" t="s">
        <v>1143</v>
      </c>
    </row>
    <row r="680" spans="1:4" ht="14.25" customHeight="1" x14ac:dyDescent="0.35">
      <c r="A680" s="8">
        <f>DATE(2021,5,28)</f>
        <v>44344</v>
      </c>
      <c r="B680" s="7" t="s">
        <v>616</v>
      </c>
      <c r="C680" s="11" t="s">
        <v>1144</v>
      </c>
      <c r="D680" s="7" t="s">
        <v>1145</v>
      </c>
    </row>
    <row r="681" spans="1:4" ht="14.25" customHeight="1" x14ac:dyDescent="0.35">
      <c r="A681" s="8">
        <f>DATE(2021,5,28)</f>
        <v>44344</v>
      </c>
      <c r="B681" s="7" t="s">
        <v>616</v>
      </c>
      <c r="C681" s="11" t="s">
        <v>1146</v>
      </c>
      <c r="D681" s="7" t="s">
        <v>1147</v>
      </c>
    </row>
    <row r="682" spans="1:4" ht="14.25" customHeight="1" x14ac:dyDescent="0.35">
      <c r="A682" s="8">
        <f>DATE(2021,5,28)</f>
        <v>44344</v>
      </c>
      <c r="B682" s="7" t="s">
        <v>616</v>
      </c>
      <c r="C682" s="11" t="s">
        <v>1148</v>
      </c>
      <c r="D682" s="7" t="s">
        <v>1149</v>
      </c>
    </row>
    <row r="683" spans="1:4" ht="14.25" customHeight="1" x14ac:dyDescent="0.35">
      <c r="A683" s="8">
        <f>DATE(2021,5,4)</f>
        <v>44320</v>
      </c>
      <c r="B683" s="7" t="s">
        <v>616</v>
      </c>
      <c r="C683" s="11" t="s">
        <v>1150</v>
      </c>
      <c r="D683" s="7" t="s">
        <v>1151</v>
      </c>
    </row>
    <row r="684" spans="1:4" ht="14.25" customHeight="1" x14ac:dyDescent="0.35">
      <c r="A684" s="8">
        <f>DATE(2021,5,4)</f>
        <v>44320</v>
      </c>
      <c r="B684" s="7" t="s">
        <v>616</v>
      </c>
      <c r="C684" s="11" t="s">
        <v>1152</v>
      </c>
      <c r="D684" s="7" t="s">
        <v>1153</v>
      </c>
    </row>
    <row r="685" spans="1:4" ht="14.25" customHeight="1" x14ac:dyDescent="0.35">
      <c r="A685" s="8">
        <f>DATE(2021,5,4)</f>
        <v>44320</v>
      </c>
      <c r="B685" s="7" t="s">
        <v>616</v>
      </c>
      <c r="C685" s="11" t="s">
        <v>1154</v>
      </c>
      <c r="D685" s="7" t="s">
        <v>1155</v>
      </c>
    </row>
    <row r="686" spans="1:4" ht="14.25" customHeight="1" x14ac:dyDescent="0.35">
      <c r="A686" s="8">
        <f>DATE(2021,5,4)</f>
        <v>44320</v>
      </c>
      <c r="B686" s="7" t="s">
        <v>616</v>
      </c>
      <c r="C686" s="11" t="s">
        <v>1156</v>
      </c>
      <c r="D686" s="7" t="s">
        <v>1157</v>
      </c>
    </row>
    <row r="687" spans="1:4" ht="14.25" customHeight="1" x14ac:dyDescent="0.35">
      <c r="A687" s="8">
        <f>DATE(2021,5,4)</f>
        <v>44320</v>
      </c>
      <c r="B687" s="7" t="s">
        <v>616</v>
      </c>
      <c r="C687" s="11" t="s">
        <v>1158</v>
      </c>
      <c r="D687" s="7" t="s">
        <v>1159</v>
      </c>
    </row>
    <row r="688" spans="1:4" ht="14.25" customHeight="1" x14ac:dyDescent="0.35">
      <c r="A688" s="8">
        <f t="shared" ref="A688:A693" si="20">DATE(2021,5,2)</f>
        <v>44318</v>
      </c>
      <c r="B688" s="7" t="s">
        <v>616</v>
      </c>
      <c r="C688" s="11" t="s">
        <v>1160</v>
      </c>
      <c r="D688" s="7" t="s">
        <v>1161</v>
      </c>
    </row>
    <row r="689" spans="1:4" ht="14.25" customHeight="1" x14ac:dyDescent="0.35">
      <c r="A689" s="8">
        <f t="shared" si="20"/>
        <v>44318</v>
      </c>
      <c r="B689" s="7" t="s">
        <v>616</v>
      </c>
      <c r="C689" s="11" t="s">
        <v>1162</v>
      </c>
      <c r="D689" s="7" t="s">
        <v>1163</v>
      </c>
    </row>
    <row r="690" spans="1:4" ht="14.25" customHeight="1" x14ac:dyDescent="0.35">
      <c r="A690" s="8">
        <f t="shared" si="20"/>
        <v>44318</v>
      </c>
      <c r="B690" s="7" t="s">
        <v>616</v>
      </c>
      <c r="C690" s="11" t="s">
        <v>1164</v>
      </c>
      <c r="D690" s="7" t="s">
        <v>1165</v>
      </c>
    </row>
    <row r="691" spans="1:4" ht="14.25" customHeight="1" x14ac:dyDescent="0.35">
      <c r="A691" s="8">
        <f t="shared" si="20"/>
        <v>44318</v>
      </c>
      <c r="B691" s="7" t="s">
        <v>616</v>
      </c>
      <c r="C691" s="11" t="s">
        <v>1166</v>
      </c>
      <c r="D691" s="7" t="s">
        <v>1167</v>
      </c>
    </row>
    <row r="692" spans="1:4" ht="14.25" customHeight="1" x14ac:dyDescent="0.35">
      <c r="A692" s="8">
        <f t="shared" si="20"/>
        <v>44318</v>
      </c>
      <c r="B692" s="7" t="s">
        <v>616</v>
      </c>
      <c r="C692" s="11" t="s">
        <v>1168</v>
      </c>
      <c r="D692" s="7" t="s">
        <v>1169</v>
      </c>
    </row>
    <row r="693" spans="1:4" ht="14.25" customHeight="1" x14ac:dyDescent="0.35">
      <c r="A693" s="8">
        <f t="shared" si="20"/>
        <v>44318</v>
      </c>
      <c r="B693" s="7" t="s">
        <v>616</v>
      </c>
      <c r="C693" s="11" t="s">
        <v>1170</v>
      </c>
      <c r="D693" s="7" t="s">
        <v>1171</v>
      </c>
    </row>
    <row r="694" spans="1:4" ht="14.25" customHeight="1" x14ac:dyDescent="0.35">
      <c r="A694" s="8">
        <f t="shared" ref="A694:A717" si="21">DATE(2021,3,30)</f>
        <v>44285</v>
      </c>
      <c r="B694" s="7" t="s">
        <v>655</v>
      </c>
      <c r="C694" s="11" t="s">
        <v>447</v>
      </c>
      <c r="D694" s="7" t="s">
        <v>1172</v>
      </c>
    </row>
    <row r="695" spans="1:4" ht="14.25" customHeight="1" x14ac:dyDescent="0.35">
      <c r="A695" s="8">
        <f t="shared" si="21"/>
        <v>44285</v>
      </c>
      <c r="B695" s="7" t="s">
        <v>655</v>
      </c>
      <c r="C695" s="11" t="s">
        <v>449</v>
      </c>
      <c r="D695" s="7" t="s">
        <v>1173</v>
      </c>
    </row>
    <row r="696" spans="1:4" ht="14.25" customHeight="1" x14ac:dyDescent="0.35">
      <c r="A696" s="8">
        <f t="shared" si="21"/>
        <v>44285</v>
      </c>
      <c r="B696" s="7" t="s">
        <v>655</v>
      </c>
      <c r="C696" s="11" t="s">
        <v>94</v>
      </c>
      <c r="D696" s="7" t="s">
        <v>1174</v>
      </c>
    </row>
    <row r="697" spans="1:4" ht="14.25" customHeight="1" x14ac:dyDescent="0.35">
      <c r="A697" s="8">
        <f t="shared" si="21"/>
        <v>44285</v>
      </c>
      <c r="B697" s="7" t="s">
        <v>655</v>
      </c>
      <c r="C697" s="11" t="s">
        <v>97</v>
      </c>
      <c r="D697" s="7" t="s">
        <v>1175</v>
      </c>
    </row>
    <row r="698" spans="1:4" ht="14.25" customHeight="1" x14ac:dyDescent="0.35">
      <c r="A698" s="8">
        <f t="shared" si="21"/>
        <v>44285</v>
      </c>
      <c r="B698" s="7" t="s">
        <v>655</v>
      </c>
      <c r="C698" s="11" t="s">
        <v>99</v>
      </c>
      <c r="D698" s="7" t="s">
        <v>1176</v>
      </c>
    </row>
    <row r="699" spans="1:4" ht="14.25" customHeight="1" x14ac:dyDescent="0.35">
      <c r="A699" s="8">
        <f t="shared" si="21"/>
        <v>44285</v>
      </c>
      <c r="B699" s="7" t="s">
        <v>655</v>
      </c>
      <c r="C699" s="11" t="s">
        <v>101</v>
      </c>
      <c r="D699" s="7" t="s">
        <v>1177</v>
      </c>
    </row>
    <row r="700" spans="1:4" ht="14.25" customHeight="1" x14ac:dyDescent="0.35">
      <c r="A700" s="8">
        <f t="shared" si="21"/>
        <v>44285</v>
      </c>
      <c r="B700" s="7" t="s">
        <v>655</v>
      </c>
      <c r="C700" s="11" t="s">
        <v>107</v>
      </c>
      <c r="D700" s="7" t="s">
        <v>1178</v>
      </c>
    </row>
    <row r="701" spans="1:4" ht="14.25" customHeight="1" x14ac:dyDescent="0.35">
      <c r="A701" s="8">
        <f t="shared" si="21"/>
        <v>44285</v>
      </c>
      <c r="B701" s="7" t="s">
        <v>655</v>
      </c>
      <c r="C701" s="11" t="s">
        <v>109</v>
      </c>
      <c r="D701" s="7" t="s">
        <v>1179</v>
      </c>
    </row>
    <row r="702" spans="1:4" ht="14.25" customHeight="1" x14ac:dyDescent="0.35">
      <c r="A702" s="8">
        <f t="shared" si="21"/>
        <v>44285</v>
      </c>
      <c r="B702" s="7" t="s">
        <v>655</v>
      </c>
      <c r="C702" s="11" t="s">
        <v>111</v>
      </c>
      <c r="D702" s="7" t="s">
        <v>1180</v>
      </c>
    </row>
    <row r="703" spans="1:4" ht="14.25" customHeight="1" x14ac:dyDescent="0.35">
      <c r="A703" s="8">
        <f t="shared" si="21"/>
        <v>44285</v>
      </c>
      <c r="B703" s="7" t="s">
        <v>655</v>
      </c>
      <c r="C703" s="11" t="s">
        <v>113</v>
      </c>
      <c r="D703" s="7" t="s">
        <v>1181</v>
      </c>
    </row>
    <row r="704" spans="1:4" ht="14.25" customHeight="1" x14ac:dyDescent="0.35">
      <c r="A704" s="8">
        <f t="shared" si="21"/>
        <v>44285</v>
      </c>
      <c r="B704" s="7" t="s">
        <v>655</v>
      </c>
      <c r="C704" s="11" t="s">
        <v>477</v>
      </c>
      <c r="D704" s="7" t="s">
        <v>1182</v>
      </c>
    </row>
    <row r="705" spans="1:4" ht="14.25" customHeight="1" x14ac:dyDescent="0.35">
      <c r="A705" s="8">
        <f t="shared" si="21"/>
        <v>44285</v>
      </c>
      <c r="B705" s="7" t="s">
        <v>655</v>
      </c>
      <c r="C705" s="11" t="s">
        <v>755</v>
      </c>
      <c r="D705" s="7" t="s">
        <v>1183</v>
      </c>
    </row>
    <row r="706" spans="1:4" ht="14.25" customHeight="1" x14ac:dyDescent="0.35">
      <c r="A706" s="8">
        <f t="shared" si="21"/>
        <v>44285</v>
      </c>
      <c r="B706" s="7" t="s">
        <v>655</v>
      </c>
      <c r="C706" s="11" t="s">
        <v>629</v>
      </c>
      <c r="D706" s="7" t="s">
        <v>1184</v>
      </c>
    </row>
    <row r="707" spans="1:4" ht="14.25" customHeight="1" x14ac:dyDescent="0.35">
      <c r="A707" s="8">
        <f t="shared" si="21"/>
        <v>44285</v>
      </c>
      <c r="B707" s="7" t="s">
        <v>655</v>
      </c>
      <c r="C707" s="11" t="s">
        <v>631</v>
      </c>
      <c r="D707" s="7" t="s">
        <v>1185</v>
      </c>
    </row>
    <row r="708" spans="1:4" ht="14.25" customHeight="1" x14ac:dyDescent="0.35">
      <c r="A708" s="8">
        <f t="shared" si="21"/>
        <v>44285</v>
      </c>
      <c r="B708" s="7" t="s">
        <v>615</v>
      </c>
      <c r="C708" s="11" t="s">
        <v>695</v>
      </c>
      <c r="D708" s="7" t="s">
        <v>249</v>
      </c>
    </row>
    <row r="709" spans="1:4" ht="14.25" customHeight="1" x14ac:dyDescent="0.35">
      <c r="A709" s="8">
        <f t="shared" si="21"/>
        <v>44285</v>
      </c>
      <c r="B709" s="7" t="s">
        <v>615</v>
      </c>
      <c r="C709" s="11" t="s">
        <v>697</v>
      </c>
      <c r="D709" s="7" t="s">
        <v>252</v>
      </c>
    </row>
    <row r="710" spans="1:4" ht="14.25" customHeight="1" x14ac:dyDescent="0.35">
      <c r="A710" s="8">
        <f t="shared" si="21"/>
        <v>44285</v>
      </c>
      <c r="B710" s="7" t="s">
        <v>615</v>
      </c>
      <c r="C710" s="11" t="s">
        <v>707</v>
      </c>
      <c r="D710" s="7" t="s">
        <v>262</v>
      </c>
    </row>
    <row r="711" spans="1:4" ht="14.25" customHeight="1" x14ac:dyDescent="0.35">
      <c r="A711" s="8">
        <f t="shared" si="21"/>
        <v>44285</v>
      </c>
      <c r="B711" s="7" t="s">
        <v>615</v>
      </c>
      <c r="C711" s="11" t="s">
        <v>709</v>
      </c>
      <c r="D711" s="7" t="s">
        <v>264</v>
      </c>
    </row>
    <row r="712" spans="1:4" ht="14.25" customHeight="1" x14ac:dyDescent="0.35">
      <c r="A712" s="8">
        <f t="shared" si="21"/>
        <v>44285</v>
      </c>
      <c r="B712" s="7" t="s">
        <v>615</v>
      </c>
      <c r="C712" s="11" t="s">
        <v>719</v>
      </c>
      <c r="D712" s="7" t="s">
        <v>276</v>
      </c>
    </row>
    <row r="713" spans="1:4" ht="14.25" customHeight="1" x14ac:dyDescent="0.35">
      <c r="A713" s="8">
        <f t="shared" si="21"/>
        <v>44285</v>
      </c>
      <c r="B713" s="7" t="s">
        <v>615</v>
      </c>
      <c r="C713" s="11" t="s">
        <v>721</v>
      </c>
      <c r="D713" s="7" t="s">
        <v>278</v>
      </c>
    </row>
    <row r="714" spans="1:4" ht="14.25" customHeight="1" x14ac:dyDescent="0.35">
      <c r="A714" s="8">
        <f t="shared" si="21"/>
        <v>44285</v>
      </c>
      <c r="B714" s="7" t="s">
        <v>615</v>
      </c>
      <c r="C714" s="11" t="s">
        <v>687</v>
      </c>
      <c r="D714" s="7" t="s">
        <v>224</v>
      </c>
    </row>
    <row r="715" spans="1:4" ht="14.25" customHeight="1" x14ac:dyDescent="0.35">
      <c r="A715" s="8">
        <f t="shared" si="21"/>
        <v>44285</v>
      </c>
      <c r="B715" s="7" t="s">
        <v>615</v>
      </c>
      <c r="C715" s="11" t="s">
        <v>689</v>
      </c>
      <c r="D715" s="7" t="s">
        <v>226</v>
      </c>
    </row>
    <row r="716" spans="1:4" ht="14.25" customHeight="1" x14ac:dyDescent="0.35">
      <c r="A716" s="8">
        <f t="shared" si="21"/>
        <v>44285</v>
      </c>
      <c r="B716" s="7" t="s">
        <v>615</v>
      </c>
      <c r="C716" s="11" t="s">
        <v>308</v>
      </c>
      <c r="D716" s="7" t="s">
        <v>309</v>
      </c>
    </row>
    <row r="717" spans="1:4" ht="14.25" customHeight="1" x14ac:dyDescent="0.35">
      <c r="A717" s="8">
        <f t="shared" si="21"/>
        <v>44285</v>
      </c>
      <c r="B717" s="7" t="s">
        <v>615</v>
      </c>
      <c r="C717" s="11" t="s">
        <v>306</v>
      </c>
      <c r="D717" s="7" t="s">
        <v>307</v>
      </c>
    </row>
    <row r="718" spans="1:4" ht="14.25" customHeight="1" x14ac:dyDescent="0.35">
      <c r="A718" s="8">
        <f>DATE(2021,3,30)</f>
        <v>44285</v>
      </c>
      <c r="B718" s="7" t="s">
        <v>615</v>
      </c>
      <c r="C718" s="11" t="s">
        <v>577</v>
      </c>
      <c r="D718" s="7" t="s">
        <v>1186</v>
      </c>
    </row>
    <row r="719" spans="1:4" ht="14.25" customHeight="1" x14ac:dyDescent="0.35">
      <c r="A719" s="8">
        <f>DATE(2021,3,30)</f>
        <v>44285</v>
      </c>
      <c r="B719" s="7" t="s">
        <v>616</v>
      </c>
      <c r="C719" s="11" t="s">
        <v>1187</v>
      </c>
      <c r="D719" s="7" t="s">
        <v>1188</v>
      </c>
    </row>
    <row r="720" spans="1:4" ht="14.25" customHeight="1" x14ac:dyDescent="0.35">
      <c r="A720" s="8">
        <f t="shared" ref="A720:A781" si="22">DATE(2021,2,28)</f>
        <v>44255</v>
      </c>
      <c r="B720" s="7" t="s">
        <v>615</v>
      </c>
      <c r="C720" s="11" t="s">
        <v>1010</v>
      </c>
      <c r="D720" s="7" t="s">
        <v>1011</v>
      </c>
    </row>
    <row r="721" spans="1:4" ht="14.25" customHeight="1" x14ac:dyDescent="0.35">
      <c r="A721" s="8">
        <f t="shared" si="22"/>
        <v>44255</v>
      </c>
      <c r="B721" s="7" t="s">
        <v>616</v>
      </c>
      <c r="C721" s="11" t="s">
        <v>1189</v>
      </c>
      <c r="D721" s="7" t="s">
        <v>1190</v>
      </c>
    </row>
    <row r="722" spans="1:4" ht="14.25" customHeight="1" x14ac:dyDescent="0.35">
      <c r="A722" s="8">
        <f t="shared" si="22"/>
        <v>44255</v>
      </c>
      <c r="B722" s="7" t="s">
        <v>616</v>
      </c>
      <c r="C722" s="11" t="s">
        <v>1191</v>
      </c>
      <c r="D722" s="7" t="s">
        <v>1192</v>
      </c>
    </row>
    <row r="723" spans="1:4" ht="14.25" customHeight="1" x14ac:dyDescent="0.35">
      <c r="A723" s="8">
        <f t="shared" si="22"/>
        <v>44255</v>
      </c>
      <c r="B723" s="7" t="s">
        <v>616</v>
      </c>
      <c r="C723" s="11" t="s">
        <v>1193</v>
      </c>
      <c r="D723" s="7" t="s">
        <v>1194</v>
      </c>
    </row>
    <row r="724" spans="1:4" ht="14.25" customHeight="1" x14ac:dyDescent="0.35">
      <c r="A724" s="8">
        <f t="shared" si="22"/>
        <v>44255</v>
      </c>
      <c r="B724" s="7" t="s">
        <v>616</v>
      </c>
      <c r="C724" s="11" t="s">
        <v>1195</v>
      </c>
      <c r="D724" s="7" t="s">
        <v>1196</v>
      </c>
    </row>
    <row r="725" spans="1:4" ht="14.25" customHeight="1" x14ac:dyDescent="0.35">
      <c r="A725" s="8">
        <f t="shared" si="22"/>
        <v>44255</v>
      </c>
      <c r="B725" s="7" t="s">
        <v>616</v>
      </c>
      <c r="C725" s="11" t="s">
        <v>1197</v>
      </c>
      <c r="D725" s="7" t="s">
        <v>1198</v>
      </c>
    </row>
    <row r="726" spans="1:4" ht="14.25" customHeight="1" x14ac:dyDescent="0.35">
      <c r="A726" s="8">
        <f t="shared" si="22"/>
        <v>44255</v>
      </c>
      <c r="B726" s="7" t="s">
        <v>616</v>
      </c>
      <c r="C726" s="11" t="s">
        <v>1199</v>
      </c>
      <c r="D726" s="7" t="s">
        <v>1200</v>
      </c>
    </row>
    <row r="727" spans="1:4" ht="14.25" customHeight="1" x14ac:dyDescent="0.35">
      <c r="A727" s="8">
        <f t="shared" si="22"/>
        <v>44255</v>
      </c>
      <c r="B727" s="7" t="s">
        <v>616</v>
      </c>
      <c r="C727" s="11" t="s">
        <v>1201</v>
      </c>
      <c r="D727" s="7" t="s">
        <v>1202</v>
      </c>
    </row>
    <row r="728" spans="1:4" ht="14.25" customHeight="1" x14ac:dyDescent="0.35">
      <c r="A728" s="8">
        <f t="shared" si="22"/>
        <v>44255</v>
      </c>
      <c r="B728" s="7" t="s">
        <v>616</v>
      </c>
      <c r="C728" s="11" t="s">
        <v>1203</v>
      </c>
      <c r="D728" s="7" t="s">
        <v>1204</v>
      </c>
    </row>
    <row r="729" spans="1:4" ht="14.25" customHeight="1" x14ac:dyDescent="0.35">
      <c r="A729" s="8">
        <f t="shared" si="22"/>
        <v>44255</v>
      </c>
      <c r="B729" s="7" t="s">
        <v>616</v>
      </c>
      <c r="C729" s="11" t="s">
        <v>1205</v>
      </c>
      <c r="D729" s="7" t="s">
        <v>1206</v>
      </c>
    </row>
    <row r="730" spans="1:4" ht="14.25" customHeight="1" x14ac:dyDescent="0.35">
      <c r="A730" s="8">
        <f t="shared" si="22"/>
        <v>44255</v>
      </c>
      <c r="B730" s="7" t="s">
        <v>616</v>
      </c>
      <c r="C730" s="11" t="s">
        <v>1207</v>
      </c>
      <c r="D730" s="7" t="s">
        <v>1208</v>
      </c>
    </row>
    <row r="731" spans="1:4" ht="14.25" customHeight="1" x14ac:dyDescent="0.35">
      <c r="A731" s="8">
        <f t="shared" si="22"/>
        <v>44255</v>
      </c>
      <c r="B731" s="7" t="s">
        <v>616</v>
      </c>
      <c r="C731" s="11" t="s">
        <v>1209</v>
      </c>
      <c r="D731" s="7" t="s">
        <v>1210</v>
      </c>
    </row>
    <row r="732" spans="1:4" ht="14.25" customHeight="1" x14ac:dyDescent="0.35">
      <c r="A732" s="8">
        <f t="shared" si="22"/>
        <v>44255</v>
      </c>
      <c r="B732" s="7" t="s">
        <v>616</v>
      </c>
      <c r="C732" s="11" t="s">
        <v>1211</v>
      </c>
      <c r="D732" s="7" t="s">
        <v>1212</v>
      </c>
    </row>
    <row r="733" spans="1:4" ht="14.25" customHeight="1" x14ac:dyDescent="0.35">
      <c r="A733" s="8">
        <f t="shared" si="22"/>
        <v>44255</v>
      </c>
      <c r="B733" s="7" t="s">
        <v>616</v>
      </c>
      <c r="C733" s="11" t="s">
        <v>1213</v>
      </c>
      <c r="D733" s="7" t="s">
        <v>1214</v>
      </c>
    </row>
    <row r="734" spans="1:4" ht="14.25" customHeight="1" x14ac:dyDescent="0.35">
      <c r="A734" s="8">
        <f t="shared" si="22"/>
        <v>44255</v>
      </c>
      <c r="B734" s="7" t="s">
        <v>616</v>
      </c>
      <c r="C734" s="11" t="s">
        <v>1215</v>
      </c>
      <c r="D734" s="7" t="s">
        <v>1216</v>
      </c>
    </row>
    <row r="735" spans="1:4" ht="14.25" customHeight="1" x14ac:dyDescent="0.35">
      <c r="A735" s="8">
        <f t="shared" si="22"/>
        <v>44255</v>
      </c>
      <c r="B735" s="7" t="s">
        <v>616</v>
      </c>
      <c r="C735" s="11" t="s">
        <v>1217</v>
      </c>
      <c r="D735" s="7" t="s">
        <v>1218</v>
      </c>
    </row>
    <row r="736" spans="1:4" ht="14.25" customHeight="1" x14ac:dyDescent="0.35">
      <c r="A736" s="8">
        <f t="shared" si="22"/>
        <v>44255</v>
      </c>
      <c r="B736" s="7" t="s">
        <v>616</v>
      </c>
      <c r="C736" s="11" t="s">
        <v>1219</v>
      </c>
      <c r="D736" s="7" t="s">
        <v>1220</v>
      </c>
    </row>
    <row r="737" spans="1:4" ht="14.25" customHeight="1" x14ac:dyDescent="0.35">
      <c r="A737" s="8">
        <f t="shared" si="22"/>
        <v>44255</v>
      </c>
      <c r="B737" s="7" t="s">
        <v>616</v>
      </c>
      <c r="C737" s="11" t="s">
        <v>1221</v>
      </c>
      <c r="D737" s="7" t="s">
        <v>1222</v>
      </c>
    </row>
    <row r="738" spans="1:4" ht="14.25" customHeight="1" x14ac:dyDescent="0.35">
      <c r="A738" s="8">
        <f t="shared" si="22"/>
        <v>44255</v>
      </c>
      <c r="B738" s="7" t="s">
        <v>616</v>
      </c>
      <c r="C738" s="11" t="s">
        <v>1223</v>
      </c>
      <c r="D738" s="7" t="s">
        <v>1224</v>
      </c>
    </row>
    <row r="739" spans="1:4" ht="14.25" customHeight="1" x14ac:dyDescent="0.35">
      <c r="A739" s="8">
        <f t="shared" si="22"/>
        <v>44255</v>
      </c>
      <c r="B739" s="7" t="s">
        <v>616</v>
      </c>
      <c r="C739" s="11" t="s">
        <v>1225</v>
      </c>
      <c r="D739" s="7" t="s">
        <v>1226</v>
      </c>
    </row>
    <row r="740" spans="1:4" ht="14.25" customHeight="1" x14ac:dyDescent="0.35">
      <c r="A740" s="8">
        <f t="shared" si="22"/>
        <v>44255</v>
      </c>
      <c r="B740" s="7" t="s">
        <v>616</v>
      </c>
      <c r="C740" s="11" t="s">
        <v>1227</v>
      </c>
      <c r="D740" s="7" t="s">
        <v>1228</v>
      </c>
    </row>
    <row r="741" spans="1:4" ht="14.25" customHeight="1" x14ac:dyDescent="0.35">
      <c r="A741" s="8">
        <f t="shared" si="22"/>
        <v>44255</v>
      </c>
      <c r="B741" s="7" t="s">
        <v>616</v>
      </c>
      <c r="C741" s="11" t="s">
        <v>1229</v>
      </c>
      <c r="D741" s="7" t="s">
        <v>1230</v>
      </c>
    </row>
    <row r="742" spans="1:4" ht="14.25" customHeight="1" x14ac:dyDescent="0.35">
      <c r="A742" s="8">
        <f t="shared" si="22"/>
        <v>44255</v>
      </c>
      <c r="B742" s="7" t="s">
        <v>616</v>
      </c>
      <c r="C742" s="11" t="s">
        <v>1231</v>
      </c>
      <c r="D742" s="7" t="s">
        <v>1232</v>
      </c>
    </row>
    <row r="743" spans="1:4" ht="14.25" customHeight="1" x14ac:dyDescent="0.35">
      <c r="A743" s="8">
        <f t="shared" si="22"/>
        <v>44255</v>
      </c>
      <c r="B743" s="7" t="s">
        <v>616</v>
      </c>
      <c r="C743" s="11" t="s">
        <v>1233</v>
      </c>
      <c r="D743" s="7" t="s">
        <v>1234</v>
      </c>
    </row>
    <row r="744" spans="1:4" ht="14.25" customHeight="1" x14ac:dyDescent="0.35">
      <c r="A744" s="8">
        <f t="shared" si="22"/>
        <v>44255</v>
      </c>
      <c r="B744" s="7" t="s">
        <v>616</v>
      </c>
      <c r="C744" s="11" t="s">
        <v>1235</v>
      </c>
      <c r="D744" s="7" t="s">
        <v>1236</v>
      </c>
    </row>
    <row r="745" spans="1:4" ht="14.25" customHeight="1" x14ac:dyDescent="0.35">
      <c r="A745" s="8">
        <f t="shared" si="22"/>
        <v>44255</v>
      </c>
      <c r="B745" s="7" t="s">
        <v>616</v>
      </c>
      <c r="C745" s="11" t="s">
        <v>1237</v>
      </c>
      <c r="D745" s="7" t="s">
        <v>1238</v>
      </c>
    </row>
    <row r="746" spans="1:4" ht="14.25" customHeight="1" x14ac:dyDescent="0.35">
      <c r="A746" s="8">
        <f t="shared" si="22"/>
        <v>44255</v>
      </c>
      <c r="B746" s="7" t="s">
        <v>616</v>
      </c>
      <c r="C746" s="11" t="s">
        <v>1239</v>
      </c>
      <c r="D746" s="7" t="s">
        <v>1240</v>
      </c>
    </row>
    <row r="747" spans="1:4" ht="14.25" customHeight="1" x14ac:dyDescent="0.35">
      <c r="A747" s="8">
        <f t="shared" si="22"/>
        <v>44255</v>
      </c>
      <c r="B747" s="7" t="s">
        <v>616</v>
      </c>
      <c r="C747" s="11" t="s">
        <v>1241</v>
      </c>
      <c r="D747" s="7" t="s">
        <v>1242</v>
      </c>
    </row>
    <row r="748" spans="1:4" ht="14.25" customHeight="1" x14ac:dyDescent="0.35">
      <c r="A748" s="8">
        <f t="shared" si="22"/>
        <v>44255</v>
      </c>
      <c r="B748" s="7" t="s">
        <v>616</v>
      </c>
      <c r="C748" s="11" t="s">
        <v>1243</v>
      </c>
      <c r="D748" s="7" t="s">
        <v>1244</v>
      </c>
    </row>
    <row r="749" spans="1:4" ht="14.25" customHeight="1" x14ac:dyDescent="0.35">
      <c r="A749" s="8">
        <f t="shared" si="22"/>
        <v>44255</v>
      </c>
      <c r="B749" s="7" t="s">
        <v>616</v>
      </c>
      <c r="C749" s="11" t="s">
        <v>1245</v>
      </c>
      <c r="D749" s="7" t="s">
        <v>1246</v>
      </c>
    </row>
    <row r="750" spans="1:4" ht="14.25" customHeight="1" x14ac:dyDescent="0.35">
      <c r="A750" s="8">
        <f t="shared" si="22"/>
        <v>44255</v>
      </c>
      <c r="B750" s="7" t="s">
        <v>616</v>
      </c>
      <c r="C750" s="11" t="s">
        <v>1247</v>
      </c>
      <c r="D750" s="7" t="s">
        <v>1248</v>
      </c>
    </row>
    <row r="751" spans="1:4" ht="14.25" customHeight="1" x14ac:dyDescent="0.35">
      <c r="A751" s="8">
        <f t="shared" si="22"/>
        <v>44255</v>
      </c>
      <c r="B751" s="7" t="s">
        <v>616</v>
      </c>
      <c r="C751" s="11" t="s">
        <v>1249</v>
      </c>
      <c r="D751" s="7" t="s">
        <v>1250</v>
      </c>
    </row>
    <row r="752" spans="1:4" ht="14.25" customHeight="1" x14ac:dyDescent="0.35">
      <c r="A752" s="8">
        <f t="shared" si="22"/>
        <v>44255</v>
      </c>
      <c r="B752" s="7" t="s">
        <v>616</v>
      </c>
      <c r="C752" s="11" t="s">
        <v>1251</v>
      </c>
      <c r="D752" s="7" t="s">
        <v>1252</v>
      </c>
    </row>
    <row r="753" spans="1:4" ht="14.25" customHeight="1" x14ac:dyDescent="0.35">
      <c r="A753" s="8">
        <f t="shared" si="22"/>
        <v>44255</v>
      </c>
      <c r="B753" s="7" t="s">
        <v>616</v>
      </c>
      <c r="C753" s="11" t="s">
        <v>1253</v>
      </c>
      <c r="D753" s="7" t="s">
        <v>1254</v>
      </c>
    </row>
    <row r="754" spans="1:4" ht="14.25" customHeight="1" x14ac:dyDescent="0.35">
      <c r="A754" s="8">
        <f t="shared" si="22"/>
        <v>44255</v>
      </c>
      <c r="B754" s="7" t="s">
        <v>616</v>
      </c>
      <c r="C754" s="11" t="s">
        <v>1255</v>
      </c>
      <c r="D754" s="7" t="s">
        <v>1256</v>
      </c>
    </row>
    <row r="755" spans="1:4" ht="14.25" customHeight="1" x14ac:dyDescent="0.35">
      <c r="A755" s="8">
        <f t="shared" si="22"/>
        <v>44255</v>
      </c>
      <c r="B755" s="7" t="s">
        <v>616</v>
      </c>
      <c r="C755" s="11" t="s">
        <v>1257</v>
      </c>
      <c r="D755" s="7" t="s">
        <v>1258</v>
      </c>
    </row>
    <row r="756" spans="1:4" ht="14.25" customHeight="1" x14ac:dyDescent="0.35">
      <c r="A756" s="8">
        <f t="shared" si="22"/>
        <v>44255</v>
      </c>
      <c r="B756" s="7" t="s">
        <v>616</v>
      </c>
      <c r="C756" s="11" t="s">
        <v>1259</v>
      </c>
      <c r="D756" s="7" t="s">
        <v>1260</v>
      </c>
    </row>
    <row r="757" spans="1:4" ht="14.25" customHeight="1" x14ac:dyDescent="0.35">
      <c r="A757" s="8">
        <f t="shared" si="22"/>
        <v>44255</v>
      </c>
      <c r="B757" s="7" t="s">
        <v>616</v>
      </c>
      <c r="C757" s="11" t="s">
        <v>1261</v>
      </c>
      <c r="D757" s="7" t="s">
        <v>1262</v>
      </c>
    </row>
    <row r="758" spans="1:4" ht="14.25" customHeight="1" x14ac:dyDescent="0.35">
      <c r="A758" s="8">
        <f t="shared" si="22"/>
        <v>44255</v>
      </c>
      <c r="B758" s="7" t="s">
        <v>616</v>
      </c>
      <c r="C758" s="11" t="s">
        <v>1263</v>
      </c>
      <c r="D758" s="7" t="s">
        <v>1264</v>
      </c>
    </row>
    <row r="759" spans="1:4" ht="14.25" customHeight="1" x14ac:dyDescent="0.35">
      <c r="A759" s="8">
        <f t="shared" si="22"/>
        <v>44255</v>
      </c>
      <c r="B759" s="7" t="s">
        <v>616</v>
      </c>
      <c r="C759" s="11" t="s">
        <v>1265</v>
      </c>
      <c r="D759" s="7" t="s">
        <v>1266</v>
      </c>
    </row>
    <row r="760" spans="1:4" ht="14.25" customHeight="1" x14ac:dyDescent="0.35">
      <c r="A760" s="8">
        <f t="shared" si="22"/>
        <v>44255</v>
      </c>
      <c r="B760" s="7" t="s">
        <v>616</v>
      </c>
      <c r="C760" s="11" t="s">
        <v>1267</v>
      </c>
      <c r="D760" s="7" t="s">
        <v>1268</v>
      </c>
    </row>
    <row r="761" spans="1:4" ht="14.25" customHeight="1" x14ac:dyDescent="0.35">
      <c r="A761" s="8">
        <f t="shared" si="22"/>
        <v>44255</v>
      </c>
      <c r="B761" s="7" t="s">
        <v>616</v>
      </c>
      <c r="C761" s="11" t="s">
        <v>1269</v>
      </c>
      <c r="D761" s="7" t="s">
        <v>1270</v>
      </c>
    </row>
    <row r="762" spans="1:4" ht="14.25" customHeight="1" x14ac:dyDescent="0.35">
      <c r="A762" s="8">
        <f t="shared" si="22"/>
        <v>44255</v>
      </c>
      <c r="B762" s="7" t="s">
        <v>616</v>
      </c>
      <c r="C762" s="11" t="s">
        <v>1271</v>
      </c>
      <c r="D762" s="7" t="s">
        <v>1272</v>
      </c>
    </row>
    <row r="763" spans="1:4" ht="14.25" customHeight="1" x14ac:dyDescent="0.35">
      <c r="A763" s="8">
        <f t="shared" si="22"/>
        <v>44255</v>
      </c>
      <c r="B763" s="7" t="s">
        <v>616</v>
      </c>
      <c r="C763" s="11" t="s">
        <v>1273</v>
      </c>
      <c r="D763" s="7" t="s">
        <v>1274</v>
      </c>
    </row>
    <row r="764" spans="1:4" ht="14.25" customHeight="1" x14ac:dyDescent="0.35">
      <c r="A764" s="8">
        <f t="shared" si="22"/>
        <v>44255</v>
      </c>
      <c r="B764" s="7" t="s">
        <v>616</v>
      </c>
      <c r="C764" s="11" t="s">
        <v>1275</v>
      </c>
      <c r="D764" s="7" t="s">
        <v>1276</v>
      </c>
    </row>
    <row r="765" spans="1:4" ht="14.25" customHeight="1" x14ac:dyDescent="0.35">
      <c r="A765" s="8">
        <f t="shared" si="22"/>
        <v>44255</v>
      </c>
      <c r="B765" s="7" t="s">
        <v>616</v>
      </c>
      <c r="C765" s="11" t="s">
        <v>1277</v>
      </c>
      <c r="D765" s="7" t="s">
        <v>1278</v>
      </c>
    </row>
    <row r="766" spans="1:4" ht="14.25" customHeight="1" x14ac:dyDescent="0.35">
      <c r="A766" s="8">
        <f t="shared" si="22"/>
        <v>44255</v>
      </c>
      <c r="B766" s="7" t="s">
        <v>616</v>
      </c>
      <c r="C766" s="11" t="s">
        <v>1279</v>
      </c>
      <c r="D766" s="7" t="s">
        <v>1280</v>
      </c>
    </row>
    <row r="767" spans="1:4" ht="14.25" customHeight="1" x14ac:dyDescent="0.35">
      <c r="A767" s="8">
        <f t="shared" si="22"/>
        <v>44255</v>
      </c>
      <c r="B767" s="7" t="s">
        <v>616</v>
      </c>
      <c r="C767" s="11" t="s">
        <v>1281</v>
      </c>
      <c r="D767" s="7" t="s">
        <v>1282</v>
      </c>
    </row>
    <row r="768" spans="1:4" ht="14.25" customHeight="1" x14ac:dyDescent="0.35">
      <c r="A768" s="8">
        <f t="shared" si="22"/>
        <v>44255</v>
      </c>
      <c r="B768" s="7" t="s">
        <v>616</v>
      </c>
      <c r="C768" s="11" t="s">
        <v>1283</v>
      </c>
      <c r="D768" s="7" t="s">
        <v>1284</v>
      </c>
    </row>
    <row r="769" spans="1:4" ht="14.25" customHeight="1" x14ac:dyDescent="0.35">
      <c r="A769" s="8">
        <f t="shared" si="22"/>
        <v>44255</v>
      </c>
      <c r="B769" s="7" t="s">
        <v>616</v>
      </c>
      <c r="C769" s="11" t="s">
        <v>1285</v>
      </c>
      <c r="D769" s="7" t="s">
        <v>1286</v>
      </c>
    </row>
    <row r="770" spans="1:4" ht="14.25" customHeight="1" x14ac:dyDescent="0.35">
      <c r="A770" s="8">
        <f t="shared" si="22"/>
        <v>44255</v>
      </c>
      <c r="B770" s="7" t="s">
        <v>616</v>
      </c>
      <c r="C770" s="11" t="s">
        <v>1287</v>
      </c>
      <c r="D770" s="7" t="s">
        <v>1288</v>
      </c>
    </row>
    <row r="771" spans="1:4" ht="14.25" customHeight="1" x14ac:dyDescent="0.35">
      <c r="A771" s="8">
        <f t="shared" si="22"/>
        <v>44255</v>
      </c>
      <c r="B771" s="7" t="s">
        <v>616</v>
      </c>
      <c r="C771" s="11" t="s">
        <v>1289</v>
      </c>
      <c r="D771" s="7" t="s">
        <v>1290</v>
      </c>
    </row>
    <row r="772" spans="1:4" ht="14.25" customHeight="1" x14ac:dyDescent="0.35">
      <c r="A772" s="8">
        <f t="shared" si="22"/>
        <v>44255</v>
      </c>
      <c r="B772" s="7" t="s">
        <v>616</v>
      </c>
      <c r="C772" s="11" t="s">
        <v>1291</v>
      </c>
      <c r="D772" s="7" t="s">
        <v>1292</v>
      </c>
    </row>
    <row r="773" spans="1:4" ht="14.25" customHeight="1" x14ac:dyDescent="0.35">
      <c r="A773" s="8">
        <f t="shared" si="22"/>
        <v>44255</v>
      </c>
      <c r="B773" s="7" t="s">
        <v>616</v>
      </c>
      <c r="C773" s="11" t="s">
        <v>1293</v>
      </c>
      <c r="D773" s="7" t="s">
        <v>1294</v>
      </c>
    </row>
    <row r="774" spans="1:4" ht="14.25" customHeight="1" x14ac:dyDescent="0.35">
      <c r="A774" s="8">
        <f t="shared" si="22"/>
        <v>44255</v>
      </c>
      <c r="B774" s="7" t="s">
        <v>616</v>
      </c>
      <c r="C774" s="11" t="s">
        <v>1295</v>
      </c>
      <c r="D774" s="7" t="s">
        <v>1296</v>
      </c>
    </row>
    <row r="775" spans="1:4" ht="14.25" customHeight="1" x14ac:dyDescent="0.35">
      <c r="A775" s="8">
        <f t="shared" si="22"/>
        <v>44255</v>
      </c>
      <c r="B775" s="7" t="s">
        <v>616</v>
      </c>
      <c r="C775" s="11" t="s">
        <v>1297</v>
      </c>
      <c r="D775" s="7" t="s">
        <v>1298</v>
      </c>
    </row>
    <row r="776" spans="1:4" ht="14.25" customHeight="1" x14ac:dyDescent="0.35">
      <c r="A776" s="8">
        <f t="shared" si="22"/>
        <v>44255</v>
      </c>
      <c r="B776" s="7" t="s">
        <v>616</v>
      </c>
      <c r="C776" s="11" t="s">
        <v>1299</v>
      </c>
      <c r="D776" s="7" t="s">
        <v>1300</v>
      </c>
    </row>
    <row r="777" spans="1:4" ht="14.25" customHeight="1" x14ac:dyDescent="0.35">
      <c r="A777" s="8">
        <f t="shared" si="22"/>
        <v>44255</v>
      </c>
      <c r="B777" s="7" t="s">
        <v>616</v>
      </c>
      <c r="C777" s="11" t="s">
        <v>1301</v>
      </c>
      <c r="D777" s="7" t="s">
        <v>1302</v>
      </c>
    </row>
    <row r="778" spans="1:4" ht="14.25" customHeight="1" x14ac:dyDescent="0.35">
      <c r="A778" s="8">
        <f t="shared" si="22"/>
        <v>44255</v>
      </c>
      <c r="B778" s="7" t="s">
        <v>616</v>
      </c>
      <c r="C778" s="11" t="s">
        <v>1303</v>
      </c>
      <c r="D778" s="7" t="s">
        <v>1304</v>
      </c>
    </row>
    <row r="779" spans="1:4" ht="14.25" customHeight="1" x14ac:dyDescent="0.35">
      <c r="A779" s="8">
        <f t="shared" si="22"/>
        <v>44255</v>
      </c>
      <c r="B779" s="7" t="s">
        <v>616</v>
      </c>
      <c r="C779" s="11" t="s">
        <v>1305</v>
      </c>
      <c r="D779" s="7" t="s">
        <v>1306</v>
      </c>
    </row>
    <row r="780" spans="1:4" ht="14.25" customHeight="1" x14ac:dyDescent="0.35">
      <c r="A780" s="8">
        <f t="shared" si="22"/>
        <v>44255</v>
      </c>
      <c r="B780" s="7" t="s">
        <v>616</v>
      </c>
      <c r="C780" s="11" t="s">
        <v>1307</v>
      </c>
      <c r="D780" s="7" t="s">
        <v>1308</v>
      </c>
    </row>
    <row r="781" spans="1:4" ht="14.25" customHeight="1" x14ac:dyDescent="0.35">
      <c r="A781" s="8">
        <f t="shared" si="22"/>
        <v>44255</v>
      </c>
      <c r="B781" s="7" t="s">
        <v>616</v>
      </c>
      <c r="C781" s="11" t="s">
        <v>1309</v>
      </c>
      <c r="D781" s="7" t="s">
        <v>1310</v>
      </c>
    </row>
    <row r="782" spans="1:4" ht="14.25" customHeight="1" x14ac:dyDescent="0.35">
      <c r="A782" s="8">
        <f>DATE(2021,2,28)</f>
        <v>44255</v>
      </c>
      <c r="B782" s="7" t="s">
        <v>616</v>
      </c>
      <c r="C782" s="11" t="s">
        <v>1311</v>
      </c>
      <c r="D782" s="7" t="s">
        <v>1312</v>
      </c>
    </row>
    <row r="783" spans="1:4" ht="14.25" customHeight="1" x14ac:dyDescent="0.35">
      <c r="A783" s="8">
        <f>DATE(2021,2,28)</f>
        <v>44255</v>
      </c>
      <c r="B783" s="7" t="s">
        <v>616</v>
      </c>
      <c r="C783" s="11" t="s">
        <v>1313</v>
      </c>
      <c r="D783" s="7" t="s">
        <v>1314</v>
      </c>
    </row>
    <row r="784" spans="1:4" ht="14.25" customHeight="1" x14ac:dyDescent="0.35">
      <c r="A784" s="8">
        <f>DATE(2021,2,28)</f>
        <v>44255</v>
      </c>
      <c r="B784" s="7" t="s">
        <v>616</v>
      </c>
      <c r="C784" s="11" t="s">
        <v>1315</v>
      </c>
      <c r="D784" s="7" t="s">
        <v>1316</v>
      </c>
    </row>
    <row r="785" spans="1:4" ht="14.25" customHeight="1" x14ac:dyDescent="0.35">
      <c r="A785" s="8">
        <f>DATE(2021,2,28)</f>
        <v>44255</v>
      </c>
      <c r="B785" s="7" t="s">
        <v>616</v>
      </c>
      <c r="C785" s="11" t="s">
        <v>1317</v>
      </c>
      <c r="D785" s="7" t="s">
        <v>1318</v>
      </c>
    </row>
    <row r="786" spans="1:4" ht="14.25" customHeight="1" x14ac:dyDescent="0.35">
      <c r="A786" s="8">
        <f t="shared" ref="A786:A792" si="23">DATE(2021, 1, 25)</f>
        <v>44221</v>
      </c>
      <c r="B786" s="7" t="s">
        <v>615</v>
      </c>
      <c r="C786" s="11" t="s">
        <v>23</v>
      </c>
      <c r="D786" s="7" t="s">
        <v>24</v>
      </c>
    </row>
    <row r="787" spans="1:4" ht="14.25" customHeight="1" x14ac:dyDescent="0.35">
      <c r="A787" s="8">
        <f t="shared" si="23"/>
        <v>44221</v>
      </c>
      <c r="B787" s="7" t="s">
        <v>615</v>
      </c>
      <c r="C787" s="11" t="s">
        <v>29</v>
      </c>
      <c r="D787" s="7" t="s">
        <v>30</v>
      </c>
    </row>
    <row r="788" spans="1:4" ht="14.25" customHeight="1" x14ac:dyDescent="0.35">
      <c r="A788" s="8">
        <f t="shared" si="23"/>
        <v>44221</v>
      </c>
      <c r="B788" s="7" t="s">
        <v>615</v>
      </c>
      <c r="C788" s="11" t="s">
        <v>33</v>
      </c>
      <c r="D788" s="7" t="s">
        <v>34</v>
      </c>
    </row>
    <row r="789" spans="1:4" ht="14.25" customHeight="1" x14ac:dyDescent="0.35">
      <c r="A789" s="8">
        <f t="shared" si="23"/>
        <v>44221</v>
      </c>
      <c r="B789" s="7" t="s">
        <v>615</v>
      </c>
      <c r="C789" s="11" t="s">
        <v>27</v>
      </c>
      <c r="D789" s="7" t="s">
        <v>28</v>
      </c>
    </row>
    <row r="790" spans="1:4" ht="14.25" customHeight="1" x14ac:dyDescent="0.35">
      <c r="A790" s="8">
        <f t="shared" si="23"/>
        <v>44221</v>
      </c>
      <c r="B790" s="7" t="s">
        <v>615</v>
      </c>
      <c r="C790" s="11" t="s">
        <v>31</v>
      </c>
      <c r="D790" s="7" t="s">
        <v>32</v>
      </c>
    </row>
    <row r="791" spans="1:4" ht="14.25" customHeight="1" x14ac:dyDescent="0.35">
      <c r="A791" s="8">
        <f t="shared" si="23"/>
        <v>44221</v>
      </c>
      <c r="B791" s="7" t="s">
        <v>615</v>
      </c>
      <c r="C791" s="11" t="s">
        <v>548</v>
      </c>
      <c r="D791" s="7" t="s">
        <v>1319</v>
      </c>
    </row>
    <row r="792" spans="1:4" ht="14.25" customHeight="1" x14ac:dyDescent="0.35">
      <c r="A792" s="8">
        <f t="shared" si="23"/>
        <v>44221</v>
      </c>
      <c r="B792" s="7" t="s">
        <v>615</v>
      </c>
      <c r="C792" s="11" t="s">
        <v>14</v>
      </c>
      <c r="D792" s="7" t="s">
        <v>15</v>
      </c>
    </row>
    <row r="793" spans="1:4" ht="14.25" customHeight="1" x14ac:dyDescent="0.35">
      <c r="A793" s="8">
        <f>DATE(2021, 2, 1)</f>
        <v>44228</v>
      </c>
      <c r="B793" s="7" t="s">
        <v>616</v>
      </c>
      <c r="C793" s="11" t="s">
        <v>1320</v>
      </c>
      <c r="D793" s="7" t="s">
        <v>1321</v>
      </c>
    </row>
    <row r="794" spans="1:4" ht="14.25" customHeight="1" x14ac:dyDescent="0.35">
      <c r="A794" s="8">
        <f>DATE(2021, 2, 1)</f>
        <v>44228</v>
      </c>
      <c r="B794" s="7" t="s">
        <v>616</v>
      </c>
      <c r="C794" s="11" t="s">
        <v>1322</v>
      </c>
      <c r="D794" s="7" t="s">
        <v>1323</v>
      </c>
    </row>
    <row r="795" spans="1:4" ht="14.25" customHeight="1" x14ac:dyDescent="0.35">
      <c r="A795" s="8">
        <f>DATE(2021, 2, 1)</f>
        <v>44228</v>
      </c>
      <c r="B795" s="7" t="s">
        <v>615</v>
      </c>
      <c r="C795" s="11" t="s">
        <v>527</v>
      </c>
      <c r="D795" s="7" t="s">
        <v>1324</v>
      </c>
    </row>
    <row r="796" spans="1:4" ht="14.25" customHeight="1" x14ac:dyDescent="0.35">
      <c r="A796" s="8">
        <f>DATE(2021, 2, 1)</f>
        <v>44228</v>
      </c>
      <c r="B796" s="7" t="s">
        <v>616</v>
      </c>
      <c r="C796" s="11" t="s">
        <v>1325</v>
      </c>
      <c r="D796" s="7" t="s">
        <v>1326</v>
      </c>
    </row>
    <row r="797" spans="1:4" ht="14.25" customHeight="1" x14ac:dyDescent="0.35">
      <c r="A797" s="8">
        <f t="shared" ref="A797:A808" si="24">DATE(2021,1,4)</f>
        <v>44200</v>
      </c>
      <c r="B797" s="7" t="s">
        <v>615</v>
      </c>
      <c r="C797" s="11" t="s">
        <v>1187</v>
      </c>
      <c r="D797" s="7" t="s">
        <v>1327</v>
      </c>
    </row>
    <row r="798" spans="1:4" ht="14.25" customHeight="1" x14ac:dyDescent="0.35">
      <c r="A798" s="8">
        <f t="shared" si="24"/>
        <v>44200</v>
      </c>
      <c r="B798" s="7" t="s">
        <v>616</v>
      </c>
      <c r="C798" s="11" t="s">
        <v>577</v>
      </c>
      <c r="D798" s="7" t="s">
        <v>1328</v>
      </c>
    </row>
    <row r="799" spans="1:4" ht="14.25" customHeight="1" x14ac:dyDescent="0.35">
      <c r="A799" s="8">
        <f t="shared" si="24"/>
        <v>44200</v>
      </c>
      <c r="B799" s="7" t="s">
        <v>615</v>
      </c>
      <c r="C799" s="11" t="s">
        <v>1305</v>
      </c>
      <c r="D799" s="7" t="s">
        <v>1329</v>
      </c>
    </row>
    <row r="800" spans="1:4" ht="14.25" customHeight="1" x14ac:dyDescent="0.35">
      <c r="A800" s="8">
        <f t="shared" si="24"/>
        <v>44200</v>
      </c>
      <c r="B800" s="7" t="s">
        <v>615</v>
      </c>
      <c r="C800" s="11" t="s">
        <v>1160</v>
      </c>
      <c r="D800" s="7" t="s">
        <v>1330</v>
      </c>
    </row>
    <row r="801" spans="1:4" ht="14.25" customHeight="1" x14ac:dyDescent="0.35">
      <c r="A801" s="8">
        <f t="shared" si="24"/>
        <v>44200</v>
      </c>
      <c r="B801" s="7" t="s">
        <v>615</v>
      </c>
      <c r="C801" s="11" t="s">
        <v>1162</v>
      </c>
      <c r="D801" s="7" t="s">
        <v>1331</v>
      </c>
    </row>
    <row r="802" spans="1:4" ht="14.25" customHeight="1" x14ac:dyDescent="0.35">
      <c r="A802" s="8">
        <f t="shared" si="24"/>
        <v>44200</v>
      </c>
      <c r="B802" s="7" t="s">
        <v>615</v>
      </c>
      <c r="C802" s="11" t="s">
        <v>1164</v>
      </c>
      <c r="D802" s="7" t="s">
        <v>1332</v>
      </c>
    </row>
    <row r="803" spans="1:4" ht="14.25" customHeight="1" x14ac:dyDescent="0.35">
      <c r="A803" s="8">
        <f t="shared" si="24"/>
        <v>44200</v>
      </c>
      <c r="B803" s="7" t="s">
        <v>615</v>
      </c>
      <c r="C803" s="11" t="s">
        <v>1315</v>
      </c>
      <c r="D803" s="7" t="s">
        <v>1333</v>
      </c>
    </row>
    <row r="804" spans="1:4" ht="14.25" customHeight="1" x14ac:dyDescent="0.35">
      <c r="A804" s="8">
        <f t="shared" si="24"/>
        <v>44200</v>
      </c>
      <c r="B804" s="7" t="s">
        <v>615</v>
      </c>
      <c r="C804" s="11" t="s">
        <v>1320</v>
      </c>
      <c r="D804" s="7" t="s">
        <v>1334</v>
      </c>
    </row>
    <row r="805" spans="1:4" ht="14.25" customHeight="1" x14ac:dyDescent="0.35">
      <c r="A805" s="8">
        <f t="shared" si="24"/>
        <v>44200</v>
      </c>
      <c r="B805" s="7" t="s">
        <v>615</v>
      </c>
      <c r="C805" s="11" t="s">
        <v>1098</v>
      </c>
      <c r="D805" s="7" t="s">
        <v>1335</v>
      </c>
    </row>
    <row r="806" spans="1:4" ht="14.25" customHeight="1" x14ac:dyDescent="0.35">
      <c r="A806" s="8">
        <f t="shared" si="24"/>
        <v>44200</v>
      </c>
      <c r="B806" s="7" t="s">
        <v>615</v>
      </c>
      <c r="C806" s="11" t="s">
        <v>599</v>
      </c>
      <c r="D806" s="7" t="s">
        <v>600</v>
      </c>
    </row>
    <row r="807" spans="1:4" ht="14.25" customHeight="1" x14ac:dyDescent="0.35">
      <c r="A807" s="8">
        <f t="shared" si="24"/>
        <v>44200</v>
      </c>
      <c r="B807" s="7" t="s">
        <v>615</v>
      </c>
      <c r="C807" s="11" t="s">
        <v>786</v>
      </c>
      <c r="D807" s="7" t="s">
        <v>1336</v>
      </c>
    </row>
    <row r="808" spans="1:4" ht="14.25" customHeight="1" x14ac:dyDescent="0.35">
      <c r="A808" s="8">
        <f t="shared" si="24"/>
        <v>44200</v>
      </c>
      <c r="B808" s="7" t="s">
        <v>615</v>
      </c>
      <c r="C808" s="11" t="s">
        <v>594</v>
      </c>
      <c r="D808" s="7" t="s">
        <v>1337</v>
      </c>
    </row>
    <row r="809" spans="1:4" ht="14.25" customHeight="1" x14ac:dyDescent="0.35">
      <c r="A809" s="8">
        <f t="shared" ref="A809:A819" si="25">DATE(2020,11,30)</f>
        <v>44165</v>
      </c>
      <c r="B809" s="7" t="s">
        <v>615</v>
      </c>
      <c r="C809" s="11" t="s">
        <v>1154</v>
      </c>
      <c r="D809" s="7" t="s">
        <v>1155</v>
      </c>
    </row>
    <row r="810" spans="1:4" ht="14.25" customHeight="1" x14ac:dyDescent="0.35">
      <c r="A810" s="8">
        <f t="shared" si="25"/>
        <v>44165</v>
      </c>
      <c r="B810" s="7" t="s">
        <v>615</v>
      </c>
      <c r="C810" s="11" t="s">
        <v>784</v>
      </c>
      <c r="D810" s="7" t="s">
        <v>785</v>
      </c>
    </row>
    <row r="811" spans="1:4" ht="14.25" customHeight="1" x14ac:dyDescent="0.35">
      <c r="A811" s="8">
        <f t="shared" si="25"/>
        <v>44165</v>
      </c>
      <c r="B811" s="7" t="s">
        <v>616</v>
      </c>
      <c r="C811" s="11" t="s">
        <v>1305</v>
      </c>
      <c r="D811" s="7" t="s">
        <v>1306</v>
      </c>
    </row>
    <row r="812" spans="1:4" ht="14.25" customHeight="1" x14ac:dyDescent="0.35">
      <c r="A812" s="8">
        <f t="shared" si="25"/>
        <v>44165</v>
      </c>
      <c r="B812" s="7" t="s">
        <v>616</v>
      </c>
      <c r="C812" s="11" t="s">
        <v>1338</v>
      </c>
      <c r="D812" s="7" t="s">
        <v>1339</v>
      </c>
    </row>
    <row r="813" spans="1:4" ht="14.25" customHeight="1" x14ac:dyDescent="0.35">
      <c r="A813" s="8">
        <f t="shared" si="25"/>
        <v>44165</v>
      </c>
      <c r="B813" s="7" t="s">
        <v>616</v>
      </c>
      <c r="C813" s="11" t="s">
        <v>1340</v>
      </c>
      <c r="D813" s="7" t="s">
        <v>1341</v>
      </c>
    </row>
    <row r="814" spans="1:4" ht="14.25" customHeight="1" x14ac:dyDescent="0.35">
      <c r="A814" s="8">
        <f t="shared" si="25"/>
        <v>44165</v>
      </c>
      <c r="B814" s="7" t="s">
        <v>616</v>
      </c>
      <c r="C814" s="11" t="s">
        <v>1320</v>
      </c>
      <c r="D814" s="7" t="s">
        <v>1321</v>
      </c>
    </row>
    <row r="815" spans="1:4" ht="14.25" customHeight="1" x14ac:dyDescent="0.35">
      <c r="A815" s="8">
        <f t="shared" si="25"/>
        <v>44165</v>
      </c>
      <c r="B815" s="7" t="s">
        <v>616</v>
      </c>
      <c r="C815" s="11" t="s">
        <v>1098</v>
      </c>
      <c r="D815" s="7" t="s">
        <v>1099</v>
      </c>
    </row>
    <row r="816" spans="1:4" ht="14.25" customHeight="1" x14ac:dyDescent="0.35">
      <c r="A816" s="8">
        <f t="shared" si="25"/>
        <v>44165</v>
      </c>
      <c r="B816" s="7" t="s">
        <v>616</v>
      </c>
      <c r="C816" s="11" t="s">
        <v>1162</v>
      </c>
      <c r="D816" s="7" t="s">
        <v>1163</v>
      </c>
    </row>
    <row r="817" spans="1:4" ht="14.25" customHeight="1" x14ac:dyDescent="0.35">
      <c r="A817" s="8">
        <f t="shared" si="25"/>
        <v>44165</v>
      </c>
      <c r="B817" s="7" t="s">
        <v>616</v>
      </c>
      <c r="C817" s="11" t="s">
        <v>1315</v>
      </c>
      <c r="D817" s="7" t="s">
        <v>1316</v>
      </c>
    </row>
    <row r="818" spans="1:4" ht="14.25" customHeight="1" x14ac:dyDescent="0.35">
      <c r="A818" s="8">
        <f t="shared" si="25"/>
        <v>44165</v>
      </c>
      <c r="B818" s="7" t="s">
        <v>616</v>
      </c>
      <c r="C818" s="11" t="s">
        <v>1160</v>
      </c>
      <c r="D818" s="7" t="s">
        <v>1161</v>
      </c>
    </row>
    <row r="819" spans="1:4" ht="14.25" customHeight="1" x14ac:dyDescent="0.35">
      <c r="A819" s="8">
        <f t="shared" si="25"/>
        <v>44165</v>
      </c>
      <c r="B819" s="7" t="s">
        <v>616</v>
      </c>
      <c r="C819" s="11" t="s">
        <v>1164</v>
      </c>
      <c r="D819" s="7" t="s">
        <v>1165</v>
      </c>
    </row>
    <row r="820" spans="1:4" ht="14.25" customHeight="1" x14ac:dyDescent="0.35">
      <c r="A820" s="8">
        <f>DATE(2020,11,30)</f>
        <v>44165</v>
      </c>
      <c r="B820" s="7" t="s">
        <v>615</v>
      </c>
      <c r="C820" s="11" t="s">
        <v>310</v>
      </c>
      <c r="D820" s="7" t="s">
        <v>311</v>
      </c>
    </row>
    <row r="821" spans="1:4" ht="14.25" customHeight="1" x14ac:dyDescent="0.35">
      <c r="A821" s="8">
        <f>DATE(2020, 11, 5)</f>
        <v>44140</v>
      </c>
      <c r="B821" s="7" t="s">
        <v>615</v>
      </c>
      <c r="C821" s="11" t="s">
        <v>566</v>
      </c>
      <c r="D821" s="7" t="s">
        <v>1342</v>
      </c>
    </row>
    <row r="822" spans="1:4" ht="14.25" customHeight="1" x14ac:dyDescent="0.35">
      <c r="A822" s="8">
        <f>DATE(2020, 11, 5)</f>
        <v>44140</v>
      </c>
      <c r="B822" s="7" t="s">
        <v>616</v>
      </c>
      <c r="C822" s="11" t="s">
        <v>1343</v>
      </c>
      <c r="D822" s="7" t="s">
        <v>1344</v>
      </c>
    </row>
    <row r="823" spans="1:4" ht="14.25" customHeight="1" x14ac:dyDescent="0.35">
      <c r="A823" s="8">
        <f>DATE(2020, 11, 2)</f>
        <v>44137</v>
      </c>
      <c r="B823" s="7" t="s">
        <v>616</v>
      </c>
      <c r="C823" s="11" t="s">
        <v>1345</v>
      </c>
      <c r="D823" s="7" t="s">
        <v>1346</v>
      </c>
    </row>
    <row r="824" spans="1:4" ht="14.25" customHeight="1" x14ac:dyDescent="0.35">
      <c r="A824" s="8">
        <f t="shared" ref="A824:A854" si="26">DATE(2020, 11, 2)</f>
        <v>44137</v>
      </c>
      <c r="B824" s="7" t="s">
        <v>616</v>
      </c>
      <c r="C824" s="11" t="s">
        <v>1347</v>
      </c>
      <c r="D824" s="7" t="s">
        <v>1348</v>
      </c>
    </row>
    <row r="825" spans="1:4" ht="14.25" customHeight="1" x14ac:dyDescent="0.35">
      <c r="A825" s="8">
        <f t="shared" si="26"/>
        <v>44137</v>
      </c>
      <c r="B825" s="7" t="s">
        <v>616</v>
      </c>
      <c r="C825" s="11" t="s">
        <v>1349</v>
      </c>
      <c r="D825" s="7" t="s">
        <v>1350</v>
      </c>
    </row>
    <row r="826" spans="1:4" ht="14.25" customHeight="1" x14ac:dyDescent="0.35">
      <c r="A826" s="8">
        <f t="shared" si="26"/>
        <v>44137</v>
      </c>
      <c r="B826" s="7" t="s">
        <v>616</v>
      </c>
      <c r="C826" s="11" t="s">
        <v>1351</v>
      </c>
      <c r="D826" s="7" t="s">
        <v>1352</v>
      </c>
    </row>
    <row r="827" spans="1:4" ht="14.25" customHeight="1" x14ac:dyDescent="0.35">
      <c r="A827" s="8">
        <f t="shared" si="26"/>
        <v>44137</v>
      </c>
      <c r="B827" s="7" t="s">
        <v>616</v>
      </c>
      <c r="C827" s="11" t="s">
        <v>1353</v>
      </c>
      <c r="D827" s="7" t="s">
        <v>1354</v>
      </c>
    </row>
    <row r="828" spans="1:4" ht="14.25" customHeight="1" x14ac:dyDescent="0.35">
      <c r="A828" s="8">
        <f t="shared" si="26"/>
        <v>44137</v>
      </c>
      <c r="B828" s="7" t="s">
        <v>616</v>
      </c>
      <c r="C828" s="11" t="s">
        <v>1355</v>
      </c>
      <c r="D828" s="7" t="s">
        <v>1356</v>
      </c>
    </row>
    <row r="829" spans="1:4" ht="14.25" customHeight="1" x14ac:dyDescent="0.35">
      <c r="A829" s="8">
        <f t="shared" si="26"/>
        <v>44137</v>
      </c>
      <c r="B829" s="7" t="s">
        <v>616</v>
      </c>
      <c r="C829" s="11" t="s">
        <v>1357</v>
      </c>
      <c r="D829" s="7" t="s">
        <v>1358</v>
      </c>
    </row>
    <row r="830" spans="1:4" ht="14.25" customHeight="1" x14ac:dyDescent="0.35">
      <c r="A830" s="8">
        <f t="shared" si="26"/>
        <v>44137</v>
      </c>
      <c r="B830" s="7" t="s">
        <v>616</v>
      </c>
      <c r="C830" s="11" t="s">
        <v>1359</v>
      </c>
      <c r="D830" s="7" t="s">
        <v>1360</v>
      </c>
    </row>
    <row r="831" spans="1:4" ht="14.25" customHeight="1" x14ac:dyDescent="0.35">
      <c r="A831" s="8">
        <f t="shared" si="26"/>
        <v>44137</v>
      </c>
      <c r="B831" s="7" t="s">
        <v>616</v>
      </c>
      <c r="C831" s="11" t="s">
        <v>1361</v>
      </c>
      <c r="D831" s="7" t="s">
        <v>1362</v>
      </c>
    </row>
    <row r="832" spans="1:4" ht="14.25" customHeight="1" x14ac:dyDescent="0.35">
      <c r="A832" s="8">
        <f t="shared" si="26"/>
        <v>44137</v>
      </c>
      <c r="B832" s="7" t="s">
        <v>616</v>
      </c>
      <c r="C832" s="11" t="s">
        <v>1363</v>
      </c>
      <c r="D832" s="7" t="s">
        <v>1364</v>
      </c>
    </row>
    <row r="833" spans="1:4" ht="14.25" customHeight="1" x14ac:dyDescent="0.35">
      <c r="A833" s="8">
        <f t="shared" si="26"/>
        <v>44137</v>
      </c>
      <c r="B833" s="7" t="s">
        <v>616</v>
      </c>
      <c r="C833" s="11" t="s">
        <v>1365</v>
      </c>
      <c r="D833" s="7" t="s">
        <v>1366</v>
      </c>
    </row>
    <row r="834" spans="1:4" ht="14.25" customHeight="1" x14ac:dyDescent="0.35">
      <c r="A834" s="8">
        <f t="shared" si="26"/>
        <v>44137</v>
      </c>
      <c r="B834" s="7" t="s">
        <v>616</v>
      </c>
      <c r="C834" s="11" t="s">
        <v>1367</v>
      </c>
      <c r="D834" s="7" t="s">
        <v>1368</v>
      </c>
    </row>
    <row r="835" spans="1:4" ht="14.25" customHeight="1" x14ac:dyDescent="0.35">
      <c r="A835" s="8">
        <f t="shared" si="26"/>
        <v>44137</v>
      </c>
      <c r="B835" s="7" t="s">
        <v>616</v>
      </c>
      <c r="C835" s="11" t="s">
        <v>1369</v>
      </c>
      <c r="D835" s="7" t="s">
        <v>1370</v>
      </c>
    </row>
    <row r="836" spans="1:4" ht="14.25" customHeight="1" x14ac:dyDescent="0.35">
      <c r="A836" s="8">
        <f t="shared" si="26"/>
        <v>44137</v>
      </c>
      <c r="B836" s="7" t="s">
        <v>616</v>
      </c>
      <c r="C836" s="11" t="s">
        <v>1371</v>
      </c>
      <c r="D836" s="7" t="s">
        <v>1372</v>
      </c>
    </row>
    <row r="837" spans="1:4" ht="14.25" customHeight="1" x14ac:dyDescent="0.35">
      <c r="A837" s="8">
        <f t="shared" si="26"/>
        <v>44137</v>
      </c>
      <c r="B837" s="7" t="s">
        <v>616</v>
      </c>
      <c r="C837" s="11" t="s">
        <v>1373</v>
      </c>
      <c r="D837" s="7" t="s">
        <v>1374</v>
      </c>
    </row>
    <row r="838" spans="1:4" ht="14.25" customHeight="1" x14ac:dyDescent="0.35">
      <c r="A838" s="8">
        <f t="shared" si="26"/>
        <v>44137</v>
      </c>
      <c r="B838" s="7" t="s">
        <v>616</v>
      </c>
      <c r="C838" s="11" t="s">
        <v>1375</v>
      </c>
      <c r="D838" s="7" t="s">
        <v>1376</v>
      </c>
    </row>
    <row r="839" spans="1:4" ht="14.25" customHeight="1" x14ac:dyDescent="0.35">
      <c r="A839" s="8">
        <f t="shared" si="26"/>
        <v>44137</v>
      </c>
      <c r="B839" s="7" t="s">
        <v>616</v>
      </c>
      <c r="C839" s="11" t="s">
        <v>1377</v>
      </c>
      <c r="D839" s="7" t="s">
        <v>1378</v>
      </c>
    </row>
    <row r="840" spans="1:4" ht="14.25" customHeight="1" x14ac:dyDescent="0.35">
      <c r="A840" s="8">
        <f t="shared" si="26"/>
        <v>44137</v>
      </c>
      <c r="B840" s="7" t="s">
        <v>616</v>
      </c>
      <c r="C840" s="11" t="s">
        <v>1379</v>
      </c>
      <c r="D840" s="7" t="s">
        <v>1380</v>
      </c>
    </row>
    <row r="841" spans="1:4" ht="14.25" customHeight="1" x14ac:dyDescent="0.35">
      <c r="A841" s="8">
        <f t="shared" si="26"/>
        <v>44137</v>
      </c>
      <c r="B841" s="7" t="s">
        <v>616</v>
      </c>
      <c r="C841" s="11" t="s">
        <v>1381</v>
      </c>
      <c r="D841" s="7" t="s">
        <v>1382</v>
      </c>
    </row>
    <row r="842" spans="1:4" ht="14.25" customHeight="1" x14ac:dyDescent="0.35">
      <c r="A842" s="8">
        <f t="shared" si="26"/>
        <v>44137</v>
      </c>
      <c r="B842" s="7" t="s">
        <v>616</v>
      </c>
      <c r="C842" s="11" t="s">
        <v>1383</v>
      </c>
      <c r="D842" s="7" t="s">
        <v>1384</v>
      </c>
    </row>
    <row r="843" spans="1:4" ht="14.25" customHeight="1" x14ac:dyDescent="0.35">
      <c r="A843" s="8">
        <f t="shared" si="26"/>
        <v>44137</v>
      </c>
      <c r="B843" s="7" t="s">
        <v>616</v>
      </c>
      <c r="C843" s="11" t="s">
        <v>1385</v>
      </c>
      <c r="D843" s="7" t="s">
        <v>1386</v>
      </c>
    </row>
    <row r="844" spans="1:4" ht="14.25" customHeight="1" x14ac:dyDescent="0.35">
      <c r="A844" s="8">
        <f t="shared" si="26"/>
        <v>44137</v>
      </c>
      <c r="B844" s="7" t="s">
        <v>616</v>
      </c>
      <c r="C844" s="11" t="s">
        <v>1387</v>
      </c>
      <c r="D844" s="7" t="s">
        <v>1388</v>
      </c>
    </row>
    <row r="845" spans="1:4" ht="14.25" customHeight="1" x14ac:dyDescent="0.35">
      <c r="A845" s="8">
        <f t="shared" si="26"/>
        <v>44137</v>
      </c>
      <c r="B845" s="7" t="s">
        <v>616</v>
      </c>
      <c r="C845" s="11" t="s">
        <v>1389</v>
      </c>
      <c r="D845" s="7" t="s">
        <v>1390</v>
      </c>
    </row>
    <row r="846" spans="1:4" ht="14.25" customHeight="1" x14ac:dyDescent="0.35">
      <c r="A846" s="8">
        <f t="shared" si="26"/>
        <v>44137</v>
      </c>
      <c r="B846" s="7" t="s">
        <v>616</v>
      </c>
      <c r="C846" s="11" t="s">
        <v>1391</v>
      </c>
      <c r="D846" s="7" t="s">
        <v>1392</v>
      </c>
    </row>
    <row r="847" spans="1:4" ht="14.25" customHeight="1" x14ac:dyDescent="0.35">
      <c r="A847" s="8">
        <f t="shared" si="26"/>
        <v>44137</v>
      </c>
      <c r="B847" s="7" t="s">
        <v>616</v>
      </c>
      <c r="C847" s="11" t="s">
        <v>1393</v>
      </c>
      <c r="D847" s="7" t="s">
        <v>1394</v>
      </c>
    </row>
    <row r="848" spans="1:4" ht="14.25" customHeight="1" x14ac:dyDescent="0.35">
      <c r="A848" s="8">
        <f t="shared" si="26"/>
        <v>44137</v>
      </c>
      <c r="B848" s="7" t="s">
        <v>616</v>
      </c>
      <c r="C848" s="11" t="s">
        <v>1395</v>
      </c>
      <c r="D848" s="7" t="s">
        <v>1396</v>
      </c>
    </row>
    <row r="849" spans="1:4" ht="14.25" customHeight="1" x14ac:dyDescent="0.35">
      <c r="A849" s="8">
        <f t="shared" si="26"/>
        <v>44137</v>
      </c>
      <c r="B849" s="7" t="s">
        <v>616</v>
      </c>
      <c r="C849" s="11" t="s">
        <v>1397</v>
      </c>
      <c r="D849" s="7" t="s">
        <v>1398</v>
      </c>
    </row>
    <row r="850" spans="1:4" ht="14.25" customHeight="1" x14ac:dyDescent="0.35">
      <c r="A850" s="8">
        <f t="shared" si="26"/>
        <v>44137</v>
      </c>
      <c r="B850" s="7" t="s">
        <v>616</v>
      </c>
      <c r="C850" s="11" t="s">
        <v>1399</v>
      </c>
      <c r="D850" s="7" t="s">
        <v>1400</v>
      </c>
    </row>
    <row r="851" spans="1:4" ht="14.25" customHeight="1" x14ac:dyDescent="0.35">
      <c r="A851" s="8">
        <f t="shared" si="26"/>
        <v>44137</v>
      </c>
      <c r="B851" s="7" t="s">
        <v>616</v>
      </c>
      <c r="C851" s="11" t="s">
        <v>1401</v>
      </c>
      <c r="D851" s="7" t="s">
        <v>1402</v>
      </c>
    </row>
    <row r="852" spans="1:4" ht="14.25" customHeight="1" x14ac:dyDescent="0.35">
      <c r="A852" s="8">
        <f t="shared" si="26"/>
        <v>44137</v>
      </c>
      <c r="B852" s="7" t="s">
        <v>616</v>
      </c>
      <c r="C852" s="11" t="s">
        <v>1403</v>
      </c>
      <c r="D852" s="7" t="s">
        <v>1404</v>
      </c>
    </row>
    <row r="853" spans="1:4" ht="14.25" customHeight="1" x14ac:dyDescent="0.35">
      <c r="A853" s="8">
        <f t="shared" si="26"/>
        <v>44137</v>
      </c>
      <c r="B853" s="7" t="s">
        <v>616</v>
      </c>
      <c r="C853" s="11" t="s">
        <v>1405</v>
      </c>
      <c r="D853" s="7" t="s">
        <v>1406</v>
      </c>
    </row>
    <row r="854" spans="1:4" ht="14.25" customHeight="1" x14ac:dyDescent="0.35">
      <c r="A854" s="8">
        <f t="shared" si="26"/>
        <v>44137</v>
      </c>
      <c r="B854" s="7" t="s">
        <v>616</v>
      </c>
      <c r="C854" s="11" t="s">
        <v>1407</v>
      </c>
      <c r="D854" s="7" t="s">
        <v>1408</v>
      </c>
    </row>
    <row r="855" spans="1:4" ht="14.25" customHeight="1" x14ac:dyDescent="0.35">
      <c r="A855" s="8">
        <f>DATE(2020, 10, 20)</f>
        <v>44124</v>
      </c>
      <c r="B855" s="7" t="s">
        <v>616</v>
      </c>
      <c r="C855" s="11" t="s">
        <v>1409</v>
      </c>
      <c r="D855" s="7" t="s">
        <v>1410</v>
      </c>
    </row>
    <row r="856" spans="1:4" ht="14.25" customHeight="1" x14ac:dyDescent="0.35">
      <c r="A856" s="8">
        <f t="shared" ref="A856:A876" si="27">DATE(2020, 10, 20)</f>
        <v>44124</v>
      </c>
      <c r="B856" s="7" t="s">
        <v>616</v>
      </c>
      <c r="C856" s="11" t="s">
        <v>1411</v>
      </c>
      <c r="D856" s="7" t="s">
        <v>1412</v>
      </c>
    </row>
    <row r="857" spans="1:4" ht="14.25" customHeight="1" x14ac:dyDescent="0.35">
      <c r="A857" s="8">
        <f t="shared" si="27"/>
        <v>44124</v>
      </c>
      <c r="B857" s="7" t="s">
        <v>616</v>
      </c>
      <c r="C857" s="11" t="s">
        <v>1413</v>
      </c>
      <c r="D857" s="7" t="s">
        <v>1414</v>
      </c>
    </row>
    <row r="858" spans="1:4" ht="14.25" customHeight="1" x14ac:dyDescent="0.35">
      <c r="A858" s="8">
        <f t="shared" si="27"/>
        <v>44124</v>
      </c>
      <c r="B858" s="7" t="s">
        <v>616</v>
      </c>
      <c r="C858" s="11" t="s">
        <v>1415</v>
      </c>
      <c r="D858" s="7" t="s">
        <v>1416</v>
      </c>
    </row>
    <row r="859" spans="1:4" ht="14.25" customHeight="1" x14ac:dyDescent="0.35">
      <c r="A859" s="8">
        <f t="shared" si="27"/>
        <v>44124</v>
      </c>
      <c r="B859" s="7" t="s">
        <v>616</v>
      </c>
      <c r="C859" s="11" t="s">
        <v>1417</v>
      </c>
      <c r="D859" s="7" t="s">
        <v>1418</v>
      </c>
    </row>
    <row r="860" spans="1:4" ht="14.25" customHeight="1" x14ac:dyDescent="0.35">
      <c r="A860" s="8">
        <f t="shared" si="27"/>
        <v>44124</v>
      </c>
      <c r="B860" s="7" t="s">
        <v>616</v>
      </c>
      <c r="C860" s="11" t="s">
        <v>1419</v>
      </c>
      <c r="D860" s="7" t="s">
        <v>1420</v>
      </c>
    </row>
    <row r="861" spans="1:4" ht="14.25" customHeight="1" x14ac:dyDescent="0.35">
      <c r="A861" s="8">
        <f t="shared" si="27"/>
        <v>44124</v>
      </c>
      <c r="B861" s="7" t="s">
        <v>616</v>
      </c>
      <c r="C861" s="11" t="s">
        <v>1421</v>
      </c>
      <c r="D861" s="7" t="s">
        <v>1422</v>
      </c>
    </row>
    <row r="862" spans="1:4" ht="14.25" customHeight="1" x14ac:dyDescent="0.35">
      <c r="A862" s="8">
        <f t="shared" si="27"/>
        <v>44124</v>
      </c>
      <c r="B862" s="7" t="s">
        <v>616</v>
      </c>
      <c r="C862" s="11" t="s">
        <v>1423</v>
      </c>
      <c r="D862" s="7" t="s">
        <v>1424</v>
      </c>
    </row>
    <row r="863" spans="1:4" ht="14.25" customHeight="1" x14ac:dyDescent="0.35">
      <c r="A863" s="8">
        <f t="shared" si="27"/>
        <v>44124</v>
      </c>
      <c r="B863" s="7" t="s">
        <v>616</v>
      </c>
      <c r="C863" s="11" t="s">
        <v>1425</v>
      </c>
      <c r="D863" s="1" t="s">
        <v>1426</v>
      </c>
    </row>
    <row r="864" spans="1:4" ht="14.25" customHeight="1" x14ac:dyDescent="0.35">
      <c r="A864" s="8">
        <f t="shared" si="27"/>
        <v>44124</v>
      </c>
      <c r="B864" s="7" t="s">
        <v>616</v>
      </c>
      <c r="C864" s="11" t="s">
        <v>1427</v>
      </c>
      <c r="D864" s="7" t="s">
        <v>1428</v>
      </c>
    </row>
    <row r="865" spans="1:4" ht="14.25" customHeight="1" x14ac:dyDescent="0.35">
      <c r="A865" s="8">
        <f t="shared" si="27"/>
        <v>44124</v>
      </c>
      <c r="B865" s="7" t="s">
        <v>616</v>
      </c>
      <c r="C865" s="11" t="s">
        <v>1429</v>
      </c>
      <c r="D865" s="7" t="s">
        <v>1430</v>
      </c>
    </row>
    <row r="866" spans="1:4" ht="14.25" customHeight="1" x14ac:dyDescent="0.35">
      <c r="A866" s="8">
        <f t="shared" si="27"/>
        <v>44124</v>
      </c>
      <c r="B866" s="7" t="s">
        <v>616</v>
      </c>
      <c r="C866" s="11" t="s">
        <v>1431</v>
      </c>
      <c r="D866" s="7" t="s">
        <v>1432</v>
      </c>
    </row>
    <row r="867" spans="1:4" ht="14.25" customHeight="1" x14ac:dyDescent="0.35">
      <c r="A867" s="8">
        <f t="shared" si="27"/>
        <v>44124</v>
      </c>
      <c r="B867" s="7" t="s">
        <v>616</v>
      </c>
      <c r="C867" s="11" t="s">
        <v>1433</v>
      </c>
      <c r="D867" s="7" t="s">
        <v>1434</v>
      </c>
    </row>
    <row r="868" spans="1:4" ht="14.25" customHeight="1" x14ac:dyDescent="0.35">
      <c r="A868" s="8">
        <f t="shared" si="27"/>
        <v>44124</v>
      </c>
      <c r="B868" s="7" t="s">
        <v>616</v>
      </c>
      <c r="C868" s="11" t="s">
        <v>1435</v>
      </c>
      <c r="D868" s="7" t="s">
        <v>1436</v>
      </c>
    </row>
    <row r="869" spans="1:4" ht="14.25" customHeight="1" x14ac:dyDescent="0.35">
      <c r="A869" s="8">
        <f t="shared" si="27"/>
        <v>44124</v>
      </c>
      <c r="B869" s="7" t="s">
        <v>616</v>
      </c>
      <c r="C869" s="11" t="s">
        <v>1437</v>
      </c>
      <c r="D869" s="7" t="s">
        <v>1438</v>
      </c>
    </row>
    <row r="870" spans="1:4" ht="14.25" customHeight="1" x14ac:dyDescent="0.35">
      <c r="A870" s="8">
        <f t="shared" si="27"/>
        <v>44124</v>
      </c>
      <c r="B870" s="7" t="s">
        <v>616</v>
      </c>
      <c r="C870" s="11" t="s">
        <v>1439</v>
      </c>
      <c r="D870" s="7" t="s">
        <v>1440</v>
      </c>
    </row>
    <row r="871" spans="1:4" ht="14.25" customHeight="1" x14ac:dyDescent="0.35">
      <c r="A871" s="8">
        <f t="shared" si="27"/>
        <v>44124</v>
      </c>
      <c r="B871" s="7" t="s">
        <v>616</v>
      </c>
      <c r="C871" s="11" t="s">
        <v>1441</v>
      </c>
      <c r="D871" s="7" t="s">
        <v>1442</v>
      </c>
    </row>
    <row r="872" spans="1:4" ht="14.25" customHeight="1" x14ac:dyDescent="0.35">
      <c r="A872" s="8">
        <f t="shared" si="27"/>
        <v>44124</v>
      </c>
      <c r="B872" s="7" t="s">
        <v>616</v>
      </c>
      <c r="C872" s="11" t="s">
        <v>1443</v>
      </c>
      <c r="D872" s="7" t="s">
        <v>1444</v>
      </c>
    </row>
    <row r="873" spans="1:4" ht="14.25" customHeight="1" x14ac:dyDescent="0.35">
      <c r="A873" s="8">
        <f t="shared" si="27"/>
        <v>44124</v>
      </c>
      <c r="B873" s="7" t="s">
        <v>616</v>
      </c>
      <c r="C873" s="11" t="s">
        <v>1445</v>
      </c>
      <c r="D873" s="7" t="s">
        <v>1446</v>
      </c>
    </row>
    <row r="874" spans="1:4" ht="14.25" customHeight="1" x14ac:dyDescent="0.35">
      <c r="A874" s="8">
        <f t="shared" si="27"/>
        <v>44124</v>
      </c>
      <c r="B874" s="7" t="s">
        <v>616</v>
      </c>
      <c r="C874" s="11" t="s">
        <v>1447</v>
      </c>
      <c r="D874" s="1" t="s">
        <v>1448</v>
      </c>
    </row>
    <row r="875" spans="1:4" ht="14.25" customHeight="1" x14ac:dyDescent="0.35">
      <c r="A875" s="8">
        <f t="shared" si="27"/>
        <v>44124</v>
      </c>
      <c r="B875" s="7" t="s">
        <v>616</v>
      </c>
      <c r="C875" s="11" t="s">
        <v>1449</v>
      </c>
      <c r="D875" s="7" t="s">
        <v>1450</v>
      </c>
    </row>
    <row r="876" spans="1:4" ht="14.25" customHeight="1" x14ac:dyDescent="0.35">
      <c r="A876" s="8">
        <f t="shared" si="27"/>
        <v>44124</v>
      </c>
      <c r="B876" s="7" t="s">
        <v>616</v>
      </c>
      <c r="C876" s="11" t="s">
        <v>1451</v>
      </c>
      <c r="D876" s="7" t="s">
        <v>1452</v>
      </c>
    </row>
    <row r="877" spans="1:4" ht="14.25" customHeight="1" x14ac:dyDescent="0.35">
      <c r="A877" s="8">
        <f>DATE(2020, 10, 20)</f>
        <v>44124</v>
      </c>
      <c r="B877" s="7" t="s">
        <v>655</v>
      </c>
      <c r="C877" s="11" t="s">
        <v>699</v>
      </c>
      <c r="D877" s="7" t="s">
        <v>1453</v>
      </c>
    </row>
    <row r="878" spans="1:4" ht="14.25" customHeight="1" x14ac:dyDescent="0.35">
      <c r="A878" s="8">
        <f t="shared" ref="A878:A892" si="28">DATE(2020, 10, 20)</f>
        <v>44124</v>
      </c>
      <c r="B878" s="7" t="s">
        <v>655</v>
      </c>
      <c r="C878" s="11" t="s">
        <v>701</v>
      </c>
      <c r="D878" s="7" t="s">
        <v>1454</v>
      </c>
    </row>
    <row r="879" spans="1:4" ht="14.25" customHeight="1" x14ac:dyDescent="0.35">
      <c r="A879" s="8">
        <f t="shared" si="28"/>
        <v>44124</v>
      </c>
      <c r="B879" s="7" t="s">
        <v>655</v>
      </c>
      <c r="C879" s="11" t="s">
        <v>711</v>
      </c>
      <c r="D879" s="7" t="s">
        <v>1455</v>
      </c>
    </row>
    <row r="880" spans="1:4" ht="14.25" customHeight="1" x14ac:dyDescent="0.35">
      <c r="A880" s="8">
        <f t="shared" si="28"/>
        <v>44124</v>
      </c>
      <c r="B880" s="7" t="s">
        <v>655</v>
      </c>
      <c r="C880" s="11" t="s">
        <v>713</v>
      </c>
      <c r="D880" s="7" t="s">
        <v>1456</v>
      </c>
    </row>
    <row r="881" spans="1:4" ht="14.25" customHeight="1" x14ac:dyDescent="0.35">
      <c r="A881" s="8">
        <f t="shared" si="28"/>
        <v>44124</v>
      </c>
      <c r="B881" s="7" t="s">
        <v>655</v>
      </c>
      <c r="C881" s="11" t="s">
        <v>723</v>
      </c>
      <c r="D881" s="7" t="s">
        <v>1457</v>
      </c>
    </row>
    <row r="882" spans="1:4" ht="14.25" customHeight="1" x14ac:dyDescent="0.35">
      <c r="A882" s="8">
        <f t="shared" si="28"/>
        <v>44124</v>
      </c>
      <c r="B882" s="7" t="s">
        <v>655</v>
      </c>
      <c r="C882" s="11" t="s">
        <v>725</v>
      </c>
      <c r="D882" s="7" t="s">
        <v>1458</v>
      </c>
    </row>
    <row r="883" spans="1:4" ht="14.25" customHeight="1" x14ac:dyDescent="0.35">
      <c r="A883" s="8">
        <f t="shared" si="28"/>
        <v>44124</v>
      </c>
      <c r="B883" s="7" t="s">
        <v>655</v>
      </c>
      <c r="C883" s="11" t="s">
        <v>691</v>
      </c>
      <c r="D883" s="7" t="s">
        <v>1459</v>
      </c>
    </row>
    <row r="884" spans="1:4" ht="14.25" customHeight="1" x14ac:dyDescent="0.35">
      <c r="A884" s="8">
        <f t="shared" si="28"/>
        <v>44124</v>
      </c>
      <c r="B884" s="7" t="s">
        <v>655</v>
      </c>
      <c r="C884" s="11" t="s">
        <v>693</v>
      </c>
      <c r="D884" s="7" t="s">
        <v>1460</v>
      </c>
    </row>
    <row r="885" spans="1:4" ht="14.25" customHeight="1" x14ac:dyDescent="0.35">
      <c r="A885" s="8">
        <f t="shared" si="28"/>
        <v>44124</v>
      </c>
      <c r="B885" s="7" t="s">
        <v>655</v>
      </c>
      <c r="C885" s="11" t="s">
        <v>703</v>
      </c>
      <c r="D885" s="7" t="s">
        <v>1461</v>
      </c>
    </row>
    <row r="886" spans="1:4" ht="14.25" customHeight="1" x14ac:dyDescent="0.35">
      <c r="A886" s="8">
        <f t="shared" si="28"/>
        <v>44124</v>
      </c>
      <c r="B886" s="7" t="s">
        <v>655</v>
      </c>
      <c r="C886" s="11" t="s">
        <v>705</v>
      </c>
      <c r="D886" s="7" t="s">
        <v>1462</v>
      </c>
    </row>
    <row r="887" spans="1:4" ht="14.25" customHeight="1" x14ac:dyDescent="0.35">
      <c r="A887" s="8">
        <f t="shared" si="28"/>
        <v>44124</v>
      </c>
      <c r="B887" s="7" t="s">
        <v>655</v>
      </c>
      <c r="C887" s="11" t="s">
        <v>715</v>
      </c>
      <c r="D887" s="7" t="s">
        <v>1463</v>
      </c>
    </row>
    <row r="888" spans="1:4" ht="14.25" customHeight="1" x14ac:dyDescent="0.35">
      <c r="A888" s="8">
        <f t="shared" si="28"/>
        <v>44124</v>
      </c>
      <c r="B888" s="7" t="s">
        <v>655</v>
      </c>
      <c r="C888" s="11" t="s">
        <v>717</v>
      </c>
      <c r="D888" s="7" t="s">
        <v>1464</v>
      </c>
    </row>
    <row r="889" spans="1:4" ht="14.25" customHeight="1" x14ac:dyDescent="0.35">
      <c r="A889" s="8">
        <f t="shared" si="28"/>
        <v>44124</v>
      </c>
      <c r="B889" s="7" t="s">
        <v>655</v>
      </c>
      <c r="C889" s="11" t="s">
        <v>743</v>
      </c>
      <c r="D889" s="7" t="s">
        <v>1465</v>
      </c>
    </row>
    <row r="890" spans="1:4" ht="14.25" customHeight="1" x14ac:dyDescent="0.35">
      <c r="A890" s="8">
        <f t="shared" si="28"/>
        <v>44124</v>
      </c>
      <c r="B890" s="7" t="s">
        <v>655</v>
      </c>
      <c r="C890" s="11" t="s">
        <v>745</v>
      </c>
      <c r="D890" s="7" t="s">
        <v>1466</v>
      </c>
    </row>
    <row r="891" spans="1:4" ht="14.25" customHeight="1" x14ac:dyDescent="0.35">
      <c r="A891" s="8">
        <f t="shared" si="28"/>
        <v>44124</v>
      </c>
      <c r="B891" s="7" t="s">
        <v>655</v>
      </c>
      <c r="C891" s="11" t="s">
        <v>739</v>
      </c>
      <c r="D891" s="7" t="s">
        <v>1467</v>
      </c>
    </row>
    <row r="892" spans="1:4" ht="14.25" customHeight="1" x14ac:dyDescent="0.35">
      <c r="A892" s="8">
        <f t="shared" si="28"/>
        <v>44124</v>
      </c>
      <c r="B892" s="7" t="s">
        <v>655</v>
      </c>
      <c r="C892" s="11" t="s">
        <v>741</v>
      </c>
      <c r="D892" s="7" t="s">
        <v>1468</v>
      </c>
    </row>
    <row r="893" spans="1:4" ht="14.25" customHeight="1" x14ac:dyDescent="0.35">
      <c r="A893" s="8">
        <f>DATE(2020, 10, 13)</f>
        <v>44117</v>
      </c>
      <c r="B893" s="7" t="s">
        <v>655</v>
      </c>
      <c r="C893" s="11" t="s">
        <v>1018</v>
      </c>
      <c r="D893" s="7" t="s">
        <v>1469</v>
      </c>
    </row>
    <row r="894" spans="1:4" ht="14.25" customHeight="1" x14ac:dyDescent="0.35">
      <c r="A894" s="8">
        <f>DATE(2020, 10, 13)</f>
        <v>44117</v>
      </c>
      <c r="B894" s="7" t="s">
        <v>655</v>
      </c>
      <c r="C894" s="11" t="s">
        <v>1022</v>
      </c>
      <c r="D894" s="7" t="s">
        <v>1470</v>
      </c>
    </row>
    <row r="895" spans="1:4" ht="14.25" customHeight="1" x14ac:dyDescent="0.35">
      <c r="A895" s="8">
        <f>DATE(2020, 10, 13)</f>
        <v>44117</v>
      </c>
      <c r="B895" s="7" t="s">
        <v>655</v>
      </c>
      <c r="C895" s="11" t="s">
        <v>1020</v>
      </c>
      <c r="D895" s="7" t="s">
        <v>1471</v>
      </c>
    </row>
    <row r="896" spans="1:4" ht="14.25" customHeight="1" x14ac:dyDescent="0.35">
      <c r="A896" s="8">
        <f t="shared" ref="A896:A913" si="29">DATE(2020, 10, 1)</f>
        <v>44105</v>
      </c>
      <c r="B896" s="7" t="s">
        <v>615</v>
      </c>
      <c r="C896" s="11" t="s">
        <v>764</v>
      </c>
      <c r="D896" s="7" t="s">
        <v>1472</v>
      </c>
    </row>
    <row r="897" spans="1:4" ht="14.25" customHeight="1" x14ac:dyDescent="0.35">
      <c r="A897" s="8">
        <f t="shared" si="29"/>
        <v>44105</v>
      </c>
      <c r="B897" s="7" t="s">
        <v>615</v>
      </c>
      <c r="C897" s="11" t="s">
        <v>762</v>
      </c>
      <c r="D897" s="7" t="s">
        <v>1473</v>
      </c>
    </row>
    <row r="898" spans="1:4" ht="14.25" customHeight="1" x14ac:dyDescent="0.35">
      <c r="A898" s="8">
        <f t="shared" si="29"/>
        <v>44105</v>
      </c>
      <c r="B898" s="7" t="s">
        <v>616</v>
      </c>
      <c r="C898" s="11" t="s">
        <v>1474</v>
      </c>
      <c r="D898" s="7" t="s">
        <v>1475</v>
      </c>
    </row>
    <row r="899" spans="1:4" ht="14.25" customHeight="1" x14ac:dyDescent="0.35">
      <c r="A899" s="8">
        <f t="shared" si="29"/>
        <v>44105</v>
      </c>
      <c r="B899" s="7" t="s">
        <v>615</v>
      </c>
      <c r="C899" s="11" t="s">
        <v>562</v>
      </c>
      <c r="D899" s="7" t="s">
        <v>563</v>
      </c>
    </row>
    <row r="900" spans="1:4" ht="14.25" customHeight="1" x14ac:dyDescent="0.35">
      <c r="A900" s="8">
        <f t="shared" si="29"/>
        <v>44105</v>
      </c>
      <c r="B900" s="7" t="s">
        <v>615</v>
      </c>
      <c r="C900" s="11" t="s">
        <v>556</v>
      </c>
      <c r="D900" s="7" t="s">
        <v>557</v>
      </c>
    </row>
    <row r="901" spans="1:4" ht="14.25" customHeight="1" x14ac:dyDescent="0.35">
      <c r="A901" s="8">
        <f t="shared" si="29"/>
        <v>44105</v>
      </c>
      <c r="B901" s="7" t="s">
        <v>615</v>
      </c>
      <c r="C901" s="11" t="s">
        <v>441</v>
      </c>
      <c r="D901" s="7" t="s">
        <v>442</v>
      </c>
    </row>
    <row r="902" spans="1:4" ht="14.25" customHeight="1" x14ac:dyDescent="0.35">
      <c r="A902" s="8">
        <f t="shared" si="29"/>
        <v>44105</v>
      </c>
      <c r="B902" s="7" t="s">
        <v>615</v>
      </c>
      <c r="C902" s="11" t="s">
        <v>431</v>
      </c>
      <c r="D902" s="7" t="s">
        <v>432</v>
      </c>
    </row>
    <row r="903" spans="1:4" ht="14.25" customHeight="1" x14ac:dyDescent="0.35">
      <c r="A903" s="8">
        <f t="shared" si="29"/>
        <v>44105</v>
      </c>
      <c r="B903" s="7" t="s">
        <v>615</v>
      </c>
      <c r="C903" s="11" t="s">
        <v>439</v>
      </c>
      <c r="D903" s="7" t="s">
        <v>440</v>
      </c>
    </row>
    <row r="904" spans="1:4" ht="14.25" customHeight="1" x14ac:dyDescent="0.35">
      <c r="A904" s="8">
        <f t="shared" si="29"/>
        <v>44105</v>
      </c>
      <c r="B904" s="7" t="s">
        <v>615</v>
      </c>
      <c r="C904" s="11" t="s">
        <v>558</v>
      </c>
      <c r="D904" s="7" t="s">
        <v>559</v>
      </c>
    </row>
    <row r="905" spans="1:4" ht="14.25" customHeight="1" x14ac:dyDescent="0.35">
      <c r="A905" s="8">
        <f t="shared" si="29"/>
        <v>44105</v>
      </c>
      <c r="B905" s="7" t="s">
        <v>615</v>
      </c>
      <c r="C905" s="11" t="s">
        <v>564</v>
      </c>
      <c r="D905" s="7" t="s">
        <v>565</v>
      </c>
    </row>
    <row r="906" spans="1:4" ht="14.25" customHeight="1" x14ac:dyDescent="0.35">
      <c r="A906" s="8">
        <f t="shared" si="29"/>
        <v>44105</v>
      </c>
      <c r="B906" s="7" t="s">
        <v>615</v>
      </c>
      <c r="C906" s="11" t="s">
        <v>445</v>
      </c>
      <c r="D906" s="7" t="s">
        <v>446</v>
      </c>
    </row>
    <row r="907" spans="1:4" ht="14.25" customHeight="1" x14ac:dyDescent="0.35">
      <c r="A907" s="8">
        <f t="shared" si="29"/>
        <v>44105</v>
      </c>
      <c r="B907" s="7" t="s">
        <v>615</v>
      </c>
      <c r="C907" s="11" t="s">
        <v>435</v>
      </c>
      <c r="D907" s="7" t="s">
        <v>436</v>
      </c>
    </row>
    <row r="908" spans="1:4" ht="14.25" customHeight="1" x14ac:dyDescent="0.35">
      <c r="A908" s="8">
        <f t="shared" si="29"/>
        <v>44105</v>
      </c>
      <c r="B908" s="7" t="s">
        <v>615</v>
      </c>
      <c r="C908" s="11" t="s">
        <v>437</v>
      </c>
      <c r="D908" s="7" t="s">
        <v>438</v>
      </c>
    </row>
    <row r="909" spans="1:4" ht="14.25" customHeight="1" x14ac:dyDescent="0.35">
      <c r="A909" s="8">
        <f t="shared" si="29"/>
        <v>44105</v>
      </c>
      <c r="B909" s="7" t="s">
        <v>615</v>
      </c>
      <c r="C909" s="11" t="s">
        <v>560</v>
      </c>
      <c r="D909" s="7" t="s">
        <v>561</v>
      </c>
    </row>
    <row r="910" spans="1:4" ht="14.25" customHeight="1" x14ac:dyDescent="0.35">
      <c r="A910" s="8">
        <f t="shared" si="29"/>
        <v>44105</v>
      </c>
      <c r="B910" s="7" t="s">
        <v>615</v>
      </c>
      <c r="C910" s="11" t="s">
        <v>443</v>
      </c>
      <c r="D910" s="7" t="s">
        <v>444</v>
      </c>
    </row>
    <row r="911" spans="1:4" ht="14.25" customHeight="1" x14ac:dyDescent="0.35">
      <c r="A911" s="8">
        <f t="shared" si="29"/>
        <v>44105</v>
      </c>
      <c r="B911" s="7" t="s">
        <v>615</v>
      </c>
      <c r="C911" s="11" t="s">
        <v>433</v>
      </c>
      <c r="D911" s="7" t="s">
        <v>434</v>
      </c>
    </row>
    <row r="912" spans="1:4" ht="14.25" customHeight="1" x14ac:dyDescent="0.35">
      <c r="A912" s="8">
        <f>DATE(2020, 10, 1)</f>
        <v>44105</v>
      </c>
      <c r="B912" s="7" t="s">
        <v>615</v>
      </c>
      <c r="C912" s="11" t="s">
        <v>1343</v>
      </c>
      <c r="D912" s="7" t="s">
        <v>567</v>
      </c>
    </row>
    <row r="913" spans="1:4" ht="14.25" customHeight="1" x14ac:dyDescent="0.35">
      <c r="A913" s="8">
        <f t="shared" si="29"/>
        <v>44105</v>
      </c>
      <c r="B913" s="7" t="s">
        <v>615</v>
      </c>
      <c r="C913" s="11" t="s">
        <v>577</v>
      </c>
      <c r="D913" s="7" t="s">
        <v>1186</v>
      </c>
    </row>
    <row r="914" spans="1:4" ht="14.25" customHeight="1" x14ac:dyDescent="0.35">
      <c r="A914" s="8">
        <f>DATE(2020, 10, 1)</f>
        <v>44105</v>
      </c>
      <c r="B914" s="7" t="s">
        <v>616</v>
      </c>
      <c r="C914" s="11" t="s">
        <v>1187</v>
      </c>
      <c r="D914" s="7" t="s">
        <v>1188</v>
      </c>
    </row>
    <row r="915" spans="1:4" ht="14.25" customHeight="1" x14ac:dyDescent="0.35">
      <c r="A915" s="8">
        <v>44069</v>
      </c>
      <c r="B915" s="7" t="s">
        <v>615</v>
      </c>
      <c r="C915" s="11" t="s">
        <v>357</v>
      </c>
      <c r="D915" s="7" t="s">
        <v>1476</v>
      </c>
    </row>
    <row r="916" spans="1:4" ht="14.25" customHeight="1" x14ac:dyDescent="0.35">
      <c r="A916" s="8">
        <v>44069</v>
      </c>
      <c r="B916" s="7" t="s">
        <v>615</v>
      </c>
      <c r="C916" s="11" t="s">
        <v>354</v>
      </c>
      <c r="D916" s="7" t="s">
        <v>1477</v>
      </c>
    </row>
    <row r="917" spans="1:4" ht="14.25" customHeight="1" x14ac:dyDescent="0.35">
      <c r="A917" s="8">
        <v>44069</v>
      </c>
      <c r="B917" s="7" t="s">
        <v>615</v>
      </c>
      <c r="C917" s="11" t="s">
        <v>361</v>
      </c>
      <c r="D917" s="7" t="s">
        <v>1478</v>
      </c>
    </row>
    <row r="918" spans="1:4" ht="14.25" customHeight="1" x14ac:dyDescent="0.35">
      <c r="A918" s="8">
        <v>44069</v>
      </c>
      <c r="B918" s="7" t="s">
        <v>615</v>
      </c>
      <c r="C918" s="11" t="s">
        <v>359</v>
      </c>
      <c r="D918" s="7" t="s">
        <v>1479</v>
      </c>
    </row>
    <row r="919" spans="1:4" ht="14.25" customHeight="1" x14ac:dyDescent="0.35">
      <c r="A919" s="8">
        <v>44069</v>
      </c>
      <c r="B919" s="7" t="s">
        <v>616</v>
      </c>
      <c r="C919" s="11" t="s">
        <v>1480</v>
      </c>
      <c r="D919" s="7" t="s">
        <v>1481</v>
      </c>
    </row>
    <row r="920" spans="1:4" ht="14.25" customHeight="1" x14ac:dyDescent="0.35">
      <c r="A920" s="8">
        <v>44069</v>
      </c>
      <c r="B920" s="7" t="s">
        <v>616</v>
      </c>
      <c r="C920" s="11" t="s">
        <v>1482</v>
      </c>
      <c r="D920" s="7" t="s">
        <v>1483</v>
      </c>
    </row>
    <row r="921" spans="1:4" ht="14.25" customHeight="1" x14ac:dyDescent="0.35">
      <c r="A921" s="8">
        <v>44069</v>
      </c>
      <c r="B921" s="7" t="s">
        <v>616</v>
      </c>
      <c r="C921" s="11" t="s">
        <v>1484</v>
      </c>
      <c r="D921" s="7" t="s">
        <v>1485</v>
      </c>
    </row>
    <row r="922" spans="1:4" ht="14.25" customHeight="1" x14ac:dyDescent="0.35">
      <c r="A922" s="8">
        <v>44069</v>
      </c>
      <c r="B922" s="7" t="s">
        <v>616</v>
      </c>
      <c r="C922" s="11" t="s">
        <v>1486</v>
      </c>
      <c r="D922" s="7" t="s">
        <v>1487</v>
      </c>
    </row>
    <row r="923" spans="1:4" ht="14.25" customHeight="1" x14ac:dyDescent="0.35">
      <c r="A923" s="8">
        <v>44069</v>
      </c>
      <c r="B923" s="7" t="s">
        <v>616</v>
      </c>
      <c r="C923" s="11" t="s">
        <v>1488</v>
      </c>
      <c r="D923" s="7" t="s">
        <v>1489</v>
      </c>
    </row>
    <row r="924" spans="1:4" ht="14.25" customHeight="1" x14ac:dyDescent="0.35">
      <c r="A924" s="8">
        <v>44069</v>
      </c>
      <c r="B924" s="7" t="s">
        <v>616</v>
      </c>
      <c r="C924" s="11" t="s">
        <v>1490</v>
      </c>
      <c r="D924" s="7" t="s">
        <v>1491</v>
      </c>
    </row>
    <row r="925" spans="1:4" ht="14.25" customHeight="1" x14ac:dyDescent="0.35">
      <c r="A925" s="8">
        <v>44069</v>
      </c>
      <c r="B925" s="7" t="s">
        <v>616</v>
      </c>
      <c r="C925" s="11" t="s">
        <v>1492</v>
      </c>
      <c r="D925" s="7" t="s">
        <v>1493</v>
      </c>
    </row>
    <row r="926" spans="1:4" ht="14.25" customHeight="1" x14ac:dyDescent="0.35">
      <c r="A926" s="8">
        <v>44069</v>
      </c>
      <c r="B926" s="7" t="s">
        <v>616</v>
      </c>
      <c r="C926" s="11" t="s">
        <v>1010</v>
      </c>
      <c r="D926" s="7" t="s">
        <v>1011</v>
      </c>
    </row>
    <row r="927" spans="1:4" ht="14.25" customHeight="1" x14ac:dyDescent="0.35">
      <c r="A927" s="8">
        <v>44069</v>
      </c>
      <c r="B927" s="7" t="s">
        <v>616</v>
      </c>
      <c r="C927" s="11" t="s">
        <v>1494</v>
      </c>
      <c r="D927" s="7" t="s">
        <v>1495</v>
      </c>
    </row>
    <row r="928" spans="1:4" ht="14.25" customHeight="1" x14ac:dyDescent="0.35">
      <c r="A928" s="8">
        <v>44069</v>
      </c>
      <c r="B928" s="7" t="s">
        <v>616</v>
      </c>
      <c r="C928" s="11" t="s">
        <v>1496</v>
      </c>
      <c r="D928" s="7" t="s">
        <v>1497</v>
      </c>
    </row>
    <row r="929" spans="1:4" ht="14.25" customHeight="1" x14ac:dyDescent="0.35">
      <c r="A929" s="8">
        <v>44069</v>
      </c>
      <c r="B929" s="7" t="s">
        <v>616</v>
      </c>
      <c r="C929" s="11" t="s">
        <v>1498</v>
      </c>
      <c r="D929" s="7" t="s">
        <v>1499</v>
      </c>
    </row>
    <row r="930" spans="1:4" ht="14.25" customHeight="1" x14ac:dyDescent="0.35">
      <c r="A930" s="8">
        <v>44069</v>
      </c>
      <c r="B930" s="7" t="s">
        <v>616</v>
      </c>
      <c r="C930" s="11" t="s">
        <v>1500</v>
      </c>
      <c r="D930" s="7" t="s">
        <v>1501</v>
      </c>
    </row>
    <row r="931" spans="1:4" ht="14.25" customHeight="1" x14ac:dyDescent="0.35">
      <c r="A931" s="8">
        <v>44069</v>
      </c>
      <c r="B931" s="7" t="s">
        <v>616</v>
      </c>
      <c r="C931" s="11" t="s">
        <v>1502</v>
      </c>
      <c r="D931" s="7" t="s">
        <v>1503</v>
      </c>
    </row>
    <row r="932" spans="1:4" ht="14.25" customHeight="1" x14ac:dyDescent="0.35">
      <c r="A932" s="8">
        <v>44069</v>
      </c>
      <c r="B932" s="7" t="s">
        <v>616</v>
      </c>
      <c r="C932" s="11" t="s">
        <v>1504</v>
      </c>
      <c r="D932" s="7" t="s">
        <v>1505</v>
      </c>
    </row>
    <row r="933" spans="1:4" ht="14.25" customHeight="1" x14ac:dyDescent="0.35">
      <c r="A933" s="8">
        <v>44069</v>
      </c>
      <c r="B933" s="7" t="s">
        <v>616</v>
      </c>
      <c r="C933" s="11" t="s">
        <v>1506</v>
      </c>
      <c r="D933" s="7" t="s">
        <v>1507</v>
      </c>
    </row>
    <row r="934" spans="1:4" ht="14.25" customHeight="1" x14ac:dyDescent="0.35">
      <c r="A934" s="8">
        <v>44069</v>
      </c>
      <c r="B934" s="7" t="s">
        <v>616</v>
      </c>
      <c r="C934" s="11" t="s">
        <v>1508</v>
      </c>
      <c r="D934" s="7" t="s">
        <v>1509</v>
      </c>
    </row>
    <row r="935" spans="1:4" ht="14.25" customHeight="1" x14ac:dyDescent="0.35">
      <c r="A935" s="8">
        <v>44069</v>
      </c>
      <c r="B935" s="7" t="s">
        <v>616</v>
      </c>
      <c r="C935" s="11" t="s">
        <v>1510</v>
      </c>
      <c r="D935" s="7" t="s">
        <v>1511</v>
      </c>
    </row>
    <row r="936" spans="1:4" ht="14.25" customHeight="1" x14ac:dyDescent="0.35">
      <c r="A936" s="8">
        <v>44069</v>
      </c>
      <c r="B936" s="7" t="s">
        <v>616</v>
      </c>
      <c r="C936" s="11" t="s">
        <v>1512</v>
      </c>
      <c r="D936" s="7" t="s">
        <v>1513</v>
      </c>
    </row>
    <row r="937" spans="1:4" ht="14.25" customHeight="1" x14ac:dyDescent="0.35">
      <c r="A937" s="8">
        <v>44069</v>
      </c>
      <c r="B937" s="7" t="s">
        <v>616</v>
      </c>
      <c r="C937" s="11" t="s">
        <v>1006</v>
      </c>
      <c r="D937" s="7" t="s">
        <v>1007</v>
      </c>
    </row>
    <row r="938" spans="1:4" ht="14.25" customHeight="1" x14ac:dyDescent="0.35">
      <c r="A938" s="8">
        <v>44069</v>
      </c>
      <c r="B938" s="7" t="s">
        <v>616</v>
      </c>
      <c r="C938" s="11" t="s">
        <v>1514</v>
      </c>
      <c r="D938" s="7" t="s">
        <v>1515</v>
      </c>
    </row>
    <row r="939" spans="1:4" ht="14.25" customHeight="1" x14ac:dyDescent="0.35">
      <c r="A939" s="8">
        <v>44069</v>
      </c>
      <c r="B939" s="7" t="s">
        <v>616</v>
      </c>
      <c r="C939" s="11" t="s">
        <v>1516</v>
      </c>
      <c r="D939" s="7" t="s">
        <v>1517</v>
      </c>
    </row>
    <row r="940" spans="1:4" ht="14.25" customHeight="1" x14ac:dyDescent="0.35">
      <c r="A940" s="8">
        <v>44069</v>
      </c>
      <c r="B940" s="7" t="s">
        <v>616</v>
      </c>
      <c r="C940" s="11" t="s">
        <v>1518</v>
      </c>
      <c r="D940" s="7" t="s">
        <v>1519</v>
      </c>
    </row>
    <row r="941" spans="1:4" ht="14.25" customHeight="1" x14ac:dyDescent="0.35">
      <c r="A941" s="8">
        <v>44069</v>
      </c>
      <c r="B941" s="7" t="s">
        <v>616</v>
      </c>
      <c r="C941" s="11" t="s">
        <v>764</v>
      </c>
      <c r="D941" s="7" t="s">
        <v>765</v>
      </c>
    </row>
    <row r="942" spans="1:4" ht="14.25" customHeight="1" x14ac:dyDescent="0.35">
      <c r="A942" s="8">
        <v>44069</v>
      </c>
      <c r="B942" s="7" t="s">
        <v>616</v>
      </c>
      <c r="C942" s="11" t="s">
        <v>1520</v>
      </c>
      <c r="D942" s="7" t="s">
        <v>1521</v>
      </c>
    </row>
    <row r="943" spans="1:4" ht="14.25" customHeight="1" x14ac:dyDescent="0.35">
      <c r="A943" s="8">
        <v>44069</v>
      </c>
      <c r="B943" s="7" t="s">
        <v>616</v>
      </c>
      <c r="C943" s="11" t="s">
        <v>1522</v>
      </c>
      <c r="D943" s="7" t="s">
        <v>1523</v>
      </c>
    </row>
    <row r="944" spans="1:4" ht="14.25" customHeight="1" x14ac:dyDescent="0.35">
      <c r="A944" s="8">
        <v>44069</v>
      </c>
      <c r="B944" s="7" t="s">
        <v>616</v>
      </c>
      <c r="C944" s="11" t="s">
        <v>1524</v>
      </c>
      <c r="D944" s="7" t="s">
        <v>1525</v>
      </c>
    </row>
    <row r="945" spans="1:4" ht="14.25" customHeight="1" x14ac:dyDescent="0.35">
      <c r="A945" s="8">
        <v>44069</v>
      </c>
      <c r="B945" s="7" t="s">
        <v>616</v>
      </c>
      <c r="C945" s="11" t="s">
        <v>1526</v>
      </c>
      <c r="D945" s="7" t="s">
        <v>1527</v>
      </c>
    </row>
    <row r="946" spans="1:4" ht="14.25" customHeight="1" x14ac:dyDescent="0.35">
      <c r="A946" s="8">
        <v>44069</v>
      </c>
      <c r="B946" s="7" t="s">
        <v>616</v>
      </c>
      <c r="C946" s="11" t="s">
        <v>1008</v>
      </c>
      <c r="D946" s="7" t="s">
        <v>1009</v>
      </c>
    </row>
    <row r="947" spans="1:4" ht="14.25" customHeight="1" x14ac:dyDescent="0.35">
      <c r="A947" s="8">
        <v>44069</v>
      </c>
      <c r="B947" s="7" t="s">
        <v>616</v>
      </c>
      <c r="C947" s="11" t="s">
        <v>1528</v>
      </c>
      <c r="D947" s="7" t="s">
        <v>1529</v>
      </c>
    </row>
    <row r="948" spans="1:4" ht="14.25" customHeight="1" x14ac:dyDescent="0.35">
      <c r="A948" s="8">
        <v>44069</v>
      </c>
      <c r="B948" s="7" t="s">
        <v>616</v>
      </c>
      <c r="C948" s="11" t="s">
        <v>1530</v>
      </c>
      <c r="D948" s="7" t="s">
        <v>1531</v>
      </c>
    </row>
    <row r="949" spans="1:4" ht="14.25" customHeight="1" x14ac:dyDescent="0.35">
      <c r="A949" s="8">
        <v>44069</v>
      </c>
      <c r="B949" s="7" t="s">
        <v>616</v>
      </c>
      <c r="C949" s="11" t="s">
        <v>1532</v>
      </c>
      <c r="D949" s="7" t="s">
        <v>1533</v>
      </c>
    </row>
    <row r="950" spans="1:4" ht="14.25" customHeight="1" x14ac:dyDescent="0.35">
      <c r="A950" s="8">
        <v>44069</v>
      </c>
      <c r="B950" s="7" t="s">
        <v>616</v>
      </c>
      <c r="C950" s="11" t="s">
        <v>1534</v>
      </c>
      <c r="D950" s="7" t="s">
        <v>1535</v>
      </c>
    </row>
    <row r="951" spans="1:4" ht="14.25" customHeight="1" x14ac:dyDescent="0.35">
      <c r="A951" s="8">
        <v>44069</v>
      </c>
      <c r="B951" s="7" t="s">
        <v>616</v>
      </c>
      <c r="C951" s="11" t="s">
        <v>1536</v>
      </c>
      <c r="D951" s="7" t="s">
        <v>1537</v>
      </c>
    </row>
    <row r="952" spans="1:4" ht="14.25" customHeight="1" x14ac:dyDescent="0.35">
      <c r="A952" s="8">
        <v>44069</v>
      </c>
      <c r="B952" s="7" t="s">
        <v>616</v>
      </c>
      <c r="C952" s="11" t="s">
        <v>1538</v>
      </c>
      <c r="D952" s="7" t="s">
        <v>1539</v>
      </c>
    </row>
    <row r="953" spans="1:4" ht="14.25" customHeight="1" x14ac:dyDescent="0.35">
      <c r="A953" s="8">
        <v>44069</v>
      </c>
      <c r="B953" s="7" t="s">
        <v>616</v>
      </c>
      <c r="C953" s="11" t="s">
        <v>762</v>
      </c>
      <c r="D953" s="7" t="s">
        <v>763</v>
      </c>
    </row>
    <row r="954" spans="1:4" ht="14.25" customHeight="1" x14ac:dyDescent="0.35">
      <c r="A954" s="8">
        <v>44069</v>
      </c>
      <c r="B954" s="7" t="s">
        <v>616</v>
      </c>
      <c r="C954" s="11" t="s">
        <v>1540</v>
      </c>
      <c r="D954" s="7" t="s">
        <v>1541</v>
      </c>
    </row>
    <row r="955" spans="1:4" ht="14.25" customHeight="1" x14ac:dyDescent="0.35">
      <c r="A955" s="8">
        <v>44069</v>
      </c>
      <c r="B955" s="7" t="s">
        <v>616</v>
      </c>
      <c r="C955" s="11" t="s">
        <v>1542</v>
      </c>
      <c r="D955" s="7" t="s">
        <v>1543</v>
      </c>
    </row>
    <row r="956" spans="1:4" ht="14.25" customHeight="1" x14ac:dyDescent="0.35">
      <c r="A956" s="8">
        <v>44069</v>
      </c>
      <c r="B956" s="7" t="s">
        <v>616</v>
      </c>
      <c r="C956" s="11" t="s">
        <v>1544</v>
      </c>
      <c r="D956" s="7" t="s">
        <v>1545</v>
      </c>
    </row>
    <row r="957" spans="1:4" ht="14.25" customHeight="1" x14ac:dyDescent="0.35">
      <c r="A957" s="8">
        <v>44069</v>
      </c>
      <c r="B957" s="7" t="s">
        <v>616</v>
      </c>
      <c r="C957" s="11" t="s">
        <v>1546</v>
      </c>
      <c r="D957" s="7" t="s">
        <v>1547</v>
      </c>
    </row>
    <row r="958" spans="1:4" ht="14.25" customHeight="1" x14ac:dyDescent="0.35">
      <c r="A958" s="8">
        <v>44069</v>
      </c>
      <c r="B958" s="7" t="s">
        <v>616</v>
      </c>
      <c r="C958" s="11" t="s">
        <v>1548</v>
      </c>
      <c r="D958" s="7" t="s">
        <v>1549</v>
      </c>
    </row>
    <row r="959" spans="1:4" ht="14.25" customHeight="1" x14ac:dyDescent="0.35">
      <c r="A959" s="8">
        <v>44069</v>
      </c>
      <c r="B959" s="7" t="s">
        <v>616</v>
      </c>
      <c r="C959" s="11" t="s">
        <v>1550</v>
      </c>
      <c r="D959" s="7" t="s">
        <v>1551</v>
      </c>
    </row>
    <row r="960" spans="1:4" ht="14.25" customHeight="1" x14ac:dyDescent="0.35">
      <c r="A960" s="8">
        <v>44069</v>
      </c>
      <c r="B960" s="7" t="s">
        <v>616</v>
      </c>
      <c r="C960" s="11" t="s">
        <v>1552</v>
      </c>
      <c r="D960" s="7" t="s">
        <v>1553</v>
      </c>
    </row>
    <row r="961" spans="1:4" ht="14.25" customHeight="1" x14ac:dyDescent="0.35">
      <c r="A961" s="8">
        <v>44069</v>
      </c>
      <c r="B961" s="7" t="s">
        <v>616</v>
      </c>
      <c r="C961" s="11" t="s">
        <v>1554</v>
      </c>
      <c r="D961" s="7" t="s">
        <v>1555</v>
      </c>
    </row>
    <row r="962" spans="1:4" ht="14.25" customHeight="1" x14ac:dyDescent="0.35">
      <c r="A962" s="8">
        <v>44069</v>
      </c>
      <c r="B962" s="7" t="s">
        <v>616</v>
      </c>
      <c r="C962" s="11" t="s">
        <v>1556</v>
      </c>
      <c r="D962" s="7" t="s">
        <v>1557</v>
      </c>
    </row>
    <row r="963" spans="1:4" ht="14.25" customHeight="1" x14ac:dyDescent="0.35">
      <c r="A963" s="8">
        <v>44069</v>
      </c>
      <c r="B963" s="7" t="s">
        <v>616</v>
      </c>
      <c r="C963" s="11" t="s">
        <v>1558</v>
      </c>
      <c r="D963" s="7" t="s">
        <v>1559</v>
      </c>
    </row>
    <row r="964" spans="1:4" ht="14.25" customHeight="1" x14ac:dyDescent="0.35">
      <c r="A964" s="8">
        <v>44069</v>
      </c>
      <c r="B964" s="7" t="s">
        <v>616</v>
      </c>
      <c r="C964" s="11" t="s">
        <v>1560</v>
      </c>
      <c r="D964" s="7" t="s">
        <v>1561</v>
      </c>
    </row>
    <row r="965" spans="1:4" ht="14.25" customHeight="1" x14ac:dyDescent="0.35">
      <c r="A965" s="8">
        <v>44069</v>
      </c>
      <c r="B965" s="7" t="s">
        <v>616</v>
      </c>
      <c r="C965" s="11" t="s">
        <v>1562</v>
      </c>
      <c r="D965" s="7" t="s">
        <v>1563</v>
      </c>
    </row>
    <row r="966" spans="1:4" ht="14.25" customHeight="1" x14ac:dyDescent="0.35">
      <c r="A966" s="8">
        <v>44069</v>
      </c>
      <c r="B966" s="7" t="s">
        <v>616</v>
      </c>
      <c r="C966" s="11" t="s">
        <v>1564</v>
      </c>
      <c r="D966" s="7" t="s">
        <v>1565</v>
      </c>
    </row>
    <row r="967" spans="1:4" ht="14.25" customHeight="1" x14ac:dyDescent="0.35">
      <c r="A967" s="8">
        <v>44069</v>
      </c>
      <c r="B967" s="7" t="s">
        <v>616</v>
      </c>
      <c r="C967" s="11" t="s">
        <v>1566</v>
      </c>
      <c r="D967" s="7" t="s">
        <v>1567</v>
      </c>
    </row>
    <row r="968" spans="1:4" ht="14.25" customHeight="1" x14ac:dyDescent="0.35">
      <c r="A968" s="8">
        <v>44069</v>
      </c>
      <c r="B968" s="7" t="s">
        <v>615</v>
      </c>
      <c r="C968" s="11" t="s">
        <v>735</v>
      </c>
      <c r="D968" s="7" t="s">
        <v>1568</v>
      </c>
    </row>
    <row r="969" spans="1:4" ht="14.25" customHeight="1" x14ac:dyDescent="0.35">
      <c r="A969" s="8">
        <v>44069</v>
      </c>
      <c r="B969" s="7" t="s">
        <v>615</v>
      </c>
      <c r="C969" s="11" t="s">
        <v>737</v>
      </c>
      <c r="D969" s="7" t="s">
        <v>1569</v>
      </c>
    </row>
    <row r="970" spans="1:4" ht="14.25" customHeight="1" x14ac:dyDescent="0.35">
      <c r="A970" s="8">
        <v>44069</v>
      </c>
      <c r="B970" s="7" t="s">
        <v>615</v>
      </c>
      <c r="C970" s="11" t="s">
        <v>731</v>
      </c>
      <c r="D970" s="7" t="s">
        <v>1570</v>
      </c>
    </row>
    <row r="971" spans="1:4" ht="14.25" customHeight="1" x14ac:dyDescent="0.35">
      <c r="A971" s="8">
        <v>44069</v>
      </c>
      <c r="B971" s="7" t="s">
        <v>615</v>
      </c>
      <c r="C971" s="11" t="s">
        <v>733</v>
      </c>
      <c r="D971" s="7" t="s">
        <v>1571</v>
      </c>
    </row>
    <row r="972" spans="1:4" ht="14.25" customHeight="1" x14ac:dyDescent="0.35">
      <c r="A972" s="8">
        <v>44069</v>
      </c>
      <c r="B972" s="7" t="s">
        <v>615</v>
      </c>
      <c r="C972" s="11" t="s">
        <v>727</v>
      </c>
      <c r="D972" s="7" t="s">
        <v>1572</v>
      </c>
    </row>
    <row r="973" spans="1:4" ht="14.25" customHeight="1" x14ac:dyDescent="0.35">
      <c r="A973" s="8">
        <v>44069</v>
      </c>
      <c r="B973" s="7" t="s">
        <v>615</v>
      </c>
      <c r="C973" s="11" t="s">
        <v>729</v>
      </c>
      <c r="D973" s="7" t="s">
        <v>1573</v>
      </c>
    </row>
    <row r="974" spans="1:4" ht="14.25" customHeight="1" x14ac:dyDescent="0.35">
      <c r="A974" s="8">
        <v>44069</v>
      </c>
      <c r="B974" s="7" t="s">
        <v>615</v>
      </c>
      <c r="C974" s="11" t="s">
        <v>743</v>
      </c>
      <c r="D974" s="7" t="s">
        <v>1574</v>
      </c>
    </row>
    <row r="975" spans="1:4" ht="14.25" customHeight="1" x14ac:dyDescent="0.35">
      <c r="A975" s="8">
        <v>44069</v>
      </c>
      <c r="B975" s="7" t="s">
        <v>615</v>
      </c>
      <c r="C975" s="11" t="s">
        <v>745</v>
      </c>
      <c r="D975" s="7" t="s">
        <v>1575</v>
      </c>
    </row>
    <row r="976" spans="1:4" ht="14.25" customHeight="1" x14ac:dyDescent="0.35">
      <c r="A976" s="8">
        <v>44069</v>
      </c>
      <c r="B976" s="7" t="s">
        <v>615</v>
      </c>
      <c r="C976" s="11" t="s">
        <v>739</v>
      </c>
      <c r="D976" s="7" t="s">
        <v>1576</v>
      </c>
    </row>
    <row r="977" spans="1:4" ht="14.25" customHeight="1" x14ac:dyDescent="0.35">
      <c r="A977" s="8">
        <v>44069</v>
      </c>
      <c r="B977" s="7" t="s">
        <v>615</v>
      </c>
      <c r="C977" s="11" t="s">
        <v>741</v>
      </c>
      <c r="D977" s="7" t="s">
        <v>1577</v>
      </c>
    </row>
    <row r="978" spans="1:4" ht="14.25" customHeight="1" x14ac:dyDescent="0.35">
      <c r="A978" s="8">
        <v>44069</v>
      </c>
      <c r="B978" s="7" t="s">
        <v>616</v>
      </c>
      <c r="C978" s="11" t="s">
        <v>1578</v>
      </c>
      <c r="D978" s="7" t="s">
        <v>1579</v>
      </c>
    </row>
    <row r="979" spans="1:4" ht="14.25" customHeight="1" x14ac:dyDescent="0.35">
      <c r="A979" s="8">
        <v>44069</v>
      </c>
      <c r="B979" s="7" t="s">
        <v>616</v>
      </c>
      <c r="C979" s="11" t="s">
        <v>1580</v>
      </c>
      <c r="D979" s="7" t="s">
        <v>1581</v>
      </c>
    </row>
    <row r="980" spans="1:4" ht="14.25" customHeight="1" x14ac:dyDescent="0.35">
      <c r="A980" s="8">
        <v>44069</v>
      </c>
      <c r="B980" s="7" t="s">
        <v>616</v>
      </c>
      <c r="C980" s="11" t="s">
        <v>1582</v>
      </c>
      <c r="D980" s="7" t="s">
        <v>1583</v>
      </c>
    </row>
    <row r="981" spans="1:4" ht="14.25" customHeight="1" x14ac:dyDescent="0.35">
      <c r="A981" s="8">
        <v>44069</v>
      </c>
      <c r="B981" s="7" t="s">
        <v>616</v>
      </c>
      <c r="C981" s="11" t="s">
        <v>1584</v>
      </c>
      <c r="D981" s="7" t="s">
        <v>1585</v>
      </c>
    </row>
    <row r="982" spans="1:4" ht="14.25" customHeight="1" x14ac:dyDescent="0.35">
      <c r="A982" s="8">
        <v>44069</v>
      </c>
      <c r="B982" s="7" t="s">
        <v>616</v>
      </c>
      <c r="C982" s="11" t="s">
        <v>1586</v>
      </c>
      <c r="D982" s="7" t="s">
        <v>1587</v>
      </c>
    </row>
    <row r="983" spans="1:4" ht="14.25" customHeight="1" x14ac:dyDescent="0.35">
      <c r="A983" s="8">
        <v>44069</v>
      </c>
      <c r="B983" s="7" t="s">
        <v>616</v>
      </c>
      <c r="C983" s="11" t="s">
        <v>1588</v>
      </c>
      <c r="D983" s="7" t="s">
        <v>1589</v>
      </c>
    </row>
    <row r="984" spans="1:4" ht="14.25" customHeight="1" x14ac:dyDescent="0.35">
      <c r="A984" s="8">
        <v>44069</v>
      </c>
      <c r="B984" s="7" t="s">
        <v>616</v>
      </c>
      <c r="C984" s="11" t="s">
        <v>1590</v>
      </c>
      <c r="D984" s="7" t="s">
        <v>1591</v>
      </c>
    </row>
    <row r="985" spans="1:4" ht="14.25" customHeight="1" x14ac:dyDescent="0.35">
      <c r="A985" s="8">
        <v>44069</v>
      </c>
      <c r="B985" s="7" t="s">
        <v>616</v>
      </c>
      <c r="C985" s="11" t="s">
        <v>1592</v>
      </c>
      <c r="D985" s="7" t="s">
        <v>1593</v>
      </c>
    </row>
    <row r="986" spans="1:4" ht="14.25" customHeight="1" x14ac:dyDescent="0.35">
      <c r="A986" s="8">
        <v>44069</v>
      </c>
      <c r="B986" s="7" t="s">
        <v>616</v>
      </c>
      <c r="C986" s="11" t="s">
        <v>1594</v>
      </c>
      <c r="D986" s="7" t="s">
        <v>1595</v>
      </c>
    </row>
    <row r="987" spans="1:4" ht="14.25" customHeight="1" x14ac:dyDescent="0.35">
      <c r="A987" s="8">
        <v>44069</v>
      </c>
      <c r="B987" s="7" t="s">
        <v>616</v>
      </c>
      <c r="C987" s="11" t="s">
        <v>1596</v>
      </c>
      <c r="D987" s="7" t="s">
        <v>1597</v>
      </c>
    </row>
    <row r="988" spans="1:4" ht="14.25" customHeight="1" x14ac:dyDescent="0.35">
      <c r="A988" s="8">
        <v>44069</v>
      </c>
      <c r="B988" s="7" t="s">
        <v>615</v>
      </c>
      <c r="C988" s="11" t="s">
        <v>579</v>
      </c>
      <c r="D988" s="7" t="s">
        <v>1598</v>
      </c>
    </row>
    <row r="989" spans="1:4" ht="14.25" customHeight="1" x14ac:dyDescent="0.35">
      <c r="A989" s="8">
        <v>44069</v>
      </c>
      <c r="B989" s="7" t="s">
        <v>616</v>
      </c>
      <c r="C989" s="11" t="s">
        <v>1599</v>
      </c>
      <c r="D989" s="7" t="s">
        <v>1600</v>
      </c>
    </row>
    <row r="990" spans="1:4" ht="14.25" customHeight="1" x14ac:dyDescent="0.35">
      <c r="A990" s="8">
        <v>44057</v>
      </c>
      <c r="B990" s="7" t="s">
        <v>616</v>
      </c>
      <c r="C990" s="11" t="s">
        <v>1601</v>
      </c>
      <c r="D990" s="7" t="s">
        <v>1602</v>
      </c>
    </row>
    <row r="991" spans="1:4" ht="14.25" customHeight="1" x14ac:dyDescent="0.35">
      <c r="A991" s="8">
        <v>44057</v>
      </c>
      <c r="B991" s="7" t="s">
        <v>616</v>
      </c>
      <c r="C991" s="11" t="s">
        <v>1603</v>
      </c>
      <c r="D991" s="7" t="s">
        <v>1604</v>
      </c>
    </row>
    <row r="992" spans="1:4" ht="14.25" customHeight="1" x14ac:dyDescent="0.35">
      <c r="A992" s="8">
        <v>44057</v>
      </c>
      <c r="B992" s="7" t="s">
        <v>616</v>
      </c>
      <c r="C992" s="11" t="s">
        <v>1605</v>
      </c>
      <c r="D992" s="7" t="s">
        <v>1606</v>
      </c>
    </row>
    <row r="993" spans="1:4" ht="14.25" customHeight="1" x14ac:dyDescent="0.35">
      <c r="A993" s="8">
        <v>44057</v>
      </c>
      <c r="B993" s="7" t="s">
        <v>616</v>
      </c>
      <c r="C993" s="11" t="s">
        <v>1607</v>
      </c>
      <c r="D993" s="7" t="s">
        <v>1608</v>
      </c>
    </row>
    <row r="994" spans="1:4" ht="14.25" customHeight="1" x14ac:dyDescent="0.35">
      <c r="A994" s="8">
        <v>44041</v>
      </c>
      <c r="B994" s="7" t="s">
        <v>655</v>
      </c>
      <c r="C994" s="11" t="s">
        <v>1447</v>
      </c>
      <c r="D994" s="7" t="s">
        <v>1609</v>
      </c>
    </row>
    <row r="995" spans="1:4" ht="14.25" customHeight="1" x14ac:dyDescent="0.35">
      <c r="A995" s="8">
        <v>44041</v>
      </c>
      <c r="B995" s="7" t="s">
        <v>655</v>
      </c>
      <c r="C995" s="11" t="s">
        <v>1419</v>
      </c>
      <c r="D995" s="7" t="s">
        <v>1610</v>
      </c>
    </row>
    <row r="996" spans="1:4" ht="14.25" customHeight="1" x14ac:dyDescent="0.35">
      <c r="A996" s="8">
        <v>44041</v>
      </c>
      <c r="B996" s="7" t="s">
        <v>655</v>
      </c>
      <c r="C996" s="11" t="s">
        <v>1423</v>
      </c>
      <c r="D996" s="7" t="s">
        <v>1611</v>
      </c>
    </row>
    <row r="997" spans="1:4" ht="14.25" customHeight="1" x14ac:dyDescent="0.35">
      <c r="A997" s="8">
        <v>44041</v>
      </c>
      <c r="B997" s="7" t="s">
        <v>655</v>
      </c>
      <c r="C997" s="11" t="s">
        <v>1427</v>
      </c>
      <c r="D997" s="7" t="s">
        <v>1612</v>
      </c>
    </row>
    <row r="998" spans="1:4" ht="14.25" customHeight="1" x14ac:dyDescent="0.35">
      <c r="A998" s="8">
        <v>44041</v>
      </c>
      <c r="B998" s="7" t="s">
        <v>655</v>
      </c>
      <c r="C998" s="11" t="s">
        <v>1431</v>
      </c>
      <c r="D998" s="7" t="s">
        <v>1613</v>
      </c>
    </row>
    <row r="999" spans="1:4" ht="14.25" customHeight="1" x14ac:dyDescent="0.35">
      <c r="A999" s="8">
        <v>44041</v>
      </c>
      <c r="B999" s="7" t="s">
        <v>655</v>
      </c>
      <c r="C999" s="11" t="s">
        <v>1433</v>
      </c>
      <c r="D999" s="7" t="s">
        <v>1614</v>
      </c>
    </row>
    <row r="1000" spans="1:4" ht="14.25" customHeight="1" x14ac:dyDescent="0.35">
      <c r="A1000" s="8">
        <v>44041</v>
      </c>
      <c r="B1000" s="7" t="s">
        <v>655</v>
      </c>
      <c r="C1000" s="11" t="s">
        <v>1435</v>
      </c>
      <c r="D1000" s="7" t="s">
        <v>1615</v>
      </c>
    </row>
    <row r="1001" spans="1:4" ht="14.25" customHeight="1" x14ac:dyDescent="0.35">
      <c r="A1001" s="8">
        <v>44041</v>
      </c>
      <c r="B1001" s="7" t="s">
        <v>655</v>
      </c>
      <c r="C1001" s="11" t="s">
        <v>1441</v>
      </c>
      <c r="D1001" s="7" t="s">
        <v>1616</v>
      </c>
    </row>
    <row r="1002" spans="1:4" ht="14.25" customHeight="1" x14ac:dyDescent="0.35">
      <c r="A1002" s="8">
        <v>44041</v>
      </c>
      <c r="B1002" s="7" t="s">
        <v>655</v>
      </c>
      <c r="C1002" s="11" t="s">
        <v>1451</v>
      </c>
      <c r="D1002" s="7" t="s">
        <v>1617</v>
      </c>
    </row>
    <row r="1003" spans="1:4" ht="14.25" customHeight="1" x14ac:dyDescent="0.35">
      <c r="A1003" s="8">
        <v>44041</v>
      </c>
      <c r="B1003" s="7" t="s">
        <v>655</v>
      </c>
      <c r="C1003" s="11" t="s">
        <v>1443</v>
      </c>
      <c r="D1003" s="7" t="s">
        <v>1618</v>
      </c>
    </row>
    <row r="1004" spans="1:4" ht="14.25" customHeight="1" x14ac:dyDescent="0.35">
      <c r="A1004" s="8">
        <v>44041</v>
      </c>
      <c r="B1004" s="7" t="s">
        <v>655</v>
      </c>
      <c r="C1004" s="11" t="s">
        <v>1445</v>
      </c>
      <c r="D1004" s="7" t="s">
        <v>1619</v>
      </c>
    </row>
    <row r="1005" spans="1:4" ht="14.25" customHeight="1" x14ac:dyDescent="0.35">
      <c r="A1005" s="8">
        <v>44041</v>
      </c>
      <c r="B1005" s="7" t="s">
        <v>655</v>
      </c>
      <c r="C1005" s="11" t="s">
        <v>1449</v>
      </c>
      <c r="D1005" s="7" t="s">
        <v>1620</v>
      </c>
    </row>
    <row r="1006" spans="1:4" ht="14.25" customHeight="1" x14ac:dyDescent="0.35">
      <c r="A1006" s="8">
        <v>44041</v>
      </c>
      <c r="B1006" s="7" t="s">
        <v>615</v>
      </c>
      <c r="C1006" s="14" t="s">
        <v>424</v>
      </c>
      <c r="D1006" s="1" t="s">
        <v>1621</v>
      </c>
    </row>
    <row r="1007" spans="1:4" ht="14.25" customHeight="1" x14ac:dyDescent="0.35">
      <c r="A1007" s="8">
        <v>44041</v>
      </c>
      <c r="B1007" s="7" t="s">
        <v>615</v>
      </c>
      <c r="C1007" s="11" t="s">
        <v>625</v>
      </c>
      <c r="D1007" s="7" t="s">
        <v>1622</v>
      </c>
    </row>
    <row r="1008" spans="1:4" ht="14.25" customHeight="1" x14ac:dyDescent="0.35">
      <c r="A1008" s="8">
        <v>44041</v>
      </c>
      <c r="B1008" s="7" t="s">
        <v>615</v>
      </c>
      <c r="C1008" s="11" t="s">
        <v>427</v>
      </c>
      <c r="D1008" s="7" t="s">
        <v>1623</v>
      </c>
    </row>
    <row r="1009" spans="1:4" ht="14.25" customHeight="1" x14ac:dyDescent="0.35">
      <c r="A1009" s="8">
        <v>44041</v>
      </c>
      <c r="B1009" s="7" t="s">
        <v>615</v>
      </c>
      <c r="C1009" s="11" t="s">
        <v>429</v>
      </c>
      <c r="D1009" s="7" t="s">
        <v>1624</v>
      </c>
    </row>
    <row r="1010" spans="1:4" ht="14.25" customHeight="1" x14ac:dyDescent="0.35">
      <c r="A1010" s="8">
        <v>44041</v>
      </c>
      <c r="B1010" s="7" t="s">
        <v>616</v>
      </c>
      <c r="C1010" s="14" t="s">
        <v>1625</v>
      </c>
      <c r="D1010" s="1" t="s">
        <v>1626</v>
      </c>
    </row>
    <row r="1011" spans="1:4" ht="14.25" customHeight="1" x14ac:dyDescent="0.35">
      <c r="A1011" s="8">
        <v>44041</v>
      </c>
      <c r="B1011" s="7" t="s">
        <v>616</v>
      </c>
      <c r="C1011" s="11" t="s">
        <v>1627</v>
      </c>
      <c r="D1011" s="7" t="s">
        <v>1628</v>
      </c>
    </row>
    <row r="1012" spans="1:4" ht="14.25" customHeight="1" x14ac:dyDescent="0.35">
      <c r="A1012" s="8">
        <v>44041</v>
      </c>
      <c r="B1012" s="7" t="s">
        <v>616</v>
      </c>
      <c r="C1012" s="11" t="s">
        <v>1629</v>
      </c>
      <c r="D1012" s="7" t="s">
        <v>1630</v>
      </c>
    </row>
    <row r="1013" spans="1:4" ht="14.25" customHeight="1" x14ac:dyDescent="0.35">
      <c r="A1013" s="8">
        <v>44041</v>
      </c>
      <c r="B1013" s="7" t="s">
        <v>616</v>
      </c>
      <c r="C1013" s="11" t="s">
        <v>1631</v>
      </c>
      <c r="D1013" s="7" t="s">
        <v>1632</v>
      </c>
    </row>
    <row r="1014" spans="1:4" ht="14.25" customHeight="1" x14ac:dyDescent="0.35">
      <c r="A1014" s="8">
        <v>44041</v>
      </c>
      <c r="B1014" s="7" t="s">
        <v>655</v>
      </c>
      <c r="C1014" s="11" t="s">
        <v>770</v>
      </c>
      <c r="D1014" s="7" t="s">
        <v>1633</v>
      </c>
    </row>
    <row r="1015" spans="1:4" ht="14.25" customHeight="1" x14ac:dyDescent="0.35">
      <c r="A1015" s="8">
        <v>44001</v>
      </c>
      <c r="B1015" s="7" t="s">
        <v>615</v>
      </c>
      <c r="C1015" s="11" t="s">
        <v>596</v>
      </c>
      <c r="D1015" s="7" t="s">
        <v>788</v>
      </c>
    </row>
    <row r="1016" spans="1:4" ht="14.25" customHeight="1" x14ac:dyDescent="0.35">
      <c r="A1016" s="8">
        <v>44001</v>
      </c>
      <c r="B1016" s="7" t="s">
        <v>615</v>
      </c>
      <c r="C1016" s="11" t="s">
        <v>772</v>
      </c>
      <c r="D1016" s="7" t="s">
        <v>1634</v>
      </c>
    </row>
    <row r="1017" spans="1:4" ht="14.25" customHeight="1" x14ac:dyDescent="0.35">
      <c r="A1017" s="8">
        <v>44001</v>
      </c>
      <c r="B1017" s="7" t="s">
        <v>615</v>
      </c>
      <c r="C1017" s="11" t="s">
        <v>774</v>
      </c>
      <c r="D1017" s="7" t="s">
        <v>1635</v>
      </c>
    </row>
    <row r="1018" spans="1:4" ht="14.25" customHeight="1" x14ac:dyDescent="0.35">
      <c r="A1018" s="8">
        <v>44001</v>
      </c>
      <c r="B1018" s="7" t="s">
        <v>615</v>
      </c>
      <c r="C1018" s="11" t="s">
        <v>770</v>
      </c>
      <c r="D1018" s="7" t="s">
        <v>771</v>
      </c>
    </row>
    <row r="1019" spans="1:4" ht="14.25" customHeight="1" x14ac:dyDescent="0.35">
      <c r="A1019" s="8">
        <v>44012</v>
      </c>
      <c r="B1019" s="7" t="s">
        <v>616</v>
      </c>
      <c r="C1019" s="11" t="s">
        <v>1636</v>
      </c>
      <c r="D1019" s="7" t="s">
        <v>1637</v>
      </c>
    </row>
    <row r="1020" spans="1:4" ht="14.25" customHeight="1" x14ac:dyDescent="0.35">
      <c r="A1020" s="8">
        <v>43965</v>
      </c>
      <c r="B1020" s="7" t="s">
        <v>655</v>
      </c>
      <c r="C1020" s="11" t="s">
        <v>330</v>
      </c>
      <c r="D1020" s="7" t="s">
        <v>1638</v>
      </c>
    </row>
    <row r="1021" spans="1:4" ht="14.25" customHeight="1" x14ac:dyDescent="0.35">
      <c r="A1021" s="8">
        <v>43917</v>
      </c>
      <c r="B1021" s="7" t="s">
        <v>615</v>
      </c>
      <c r="C1021" s="11" t="s">
        <v>1578</v>
      </c>
      <c r="D1021" s="7" t="s">
        <v>1639</v>
      </c>
    </row>
    <row r="1022" spans="1:4" ht="14.25" customHeight="1" x14ac:dyDescent="0.35">
      <c r="A1022" s="8">
        <v>43917</v>
      </c>
      <c r="B1022" s="7" t="s">
        <v>615</v>
      </c>
      <c r="C1022" s="11" t="s">
        <v>1580</v>
      </c>
      <c r="D1022" s="7" t="s">
        <v>1639</v>
      </c>
    </row>
    <row r="1023" spans="1:4" ht="14.25" customHeight="1" x14ac:dyDescent="0.35">
      <c r="A1023" s="8">
        <v>43917</v>
      </c>
      <c r="B1023" s="7" t="s">
        <v>615</v>
      </c>
      <c r="C1023" s="11" t="s">
        <v>1582</v>
      </c>
      <c r="D1023" s="7" t="s">
        <v>1640</v>
      </c>
    </row>
    <row r="1024" spans="1:4" ht="14.25" customHeight="1" x14ac:dyDescent="0.35">
      <c r="A1024" s="8">
        <v>43917</v>
      </c>
      <c r="B1024" s="7" t="s">
        <v>615</v>
      </c>
      <c r="C1024" s="11" t="s">
        <v>1584</v>
      </c>
      <c r="D1024" s="7" t="s">
        <v>1640</v>
      </c>
    </row>
    <row r="1025" spans="1:4" ht="14.25" customHeight="1" x14ac:dyDescent="0.35">
      <c r="A1025" s="8">
        <v>43917</v>
      </c>
      <c r="B1025" s="7" t="s">
        <v>615</v>
      </c>
      <c r="C1025" s="11" t="s">
        <v>1586</v>
      </c>
      <c r="D1025" s="7" t="s">
        <v>1641</v>
      </c>
    </row>
    <row r="1026" spans="1:4" ht="14.25" customHeight="1" x14ac:dyDescent="0.35">
      <c r="A1026" s="8">
        <v>43917</v>
      </c>
      <c r="B1026" s="7" t="s">
        <v>615</v>
      </c>
      <c r="C1026" s="11" t="s">
        <v>1588</v>
      </c>
      <c r="D1026" s="7" t="s">
        <v>1641</v>
      </c>
    </row>
    <row r="1027" spans="1:4" ht="14.25" customHeight="1" x14ac:dyDescent="0.35">
      <c r="A1027" s="8">
        <v>43917</v>
      </c>
      <c r="B1027" s="7" t="s">
        <v>615</v>
      </c>
      <c r="C1027" s="11" t="s">
        <v>1590</v>
      </c>
      <c r="D1027" s="7" t="s">
        <v>1642</v>
      </c>
    </row>
    <row r="1028" spans="1:4" ht="14.25" customHeight="1" x14ac:dyDescent="0.35">
      <c r="A1028" s="8">
        <v>43917</v>
      </c>
      <c r="B1028" s="7" t="s">
        <v>615</v>
      </c>
      <c r="C1028" s="11" t="s">
        <v>1592</v>
      </c>
      <c r="D1028" s="7" t="s">
        <v>1642</v>
      </c>
    </row>
    <row r="1029" spans="1:4" ht="14.25" customHeight="1" x14ac:dyDescent="0.35">
      <c r="A1029" s="8">
        <v>43917</v>
      </c>
      <c r="B1029" s="7" t="s">
        <v>615</v>
      </c>
      <c r="C1029" s="11" t="s">
        <v>1594</v>
      </c>
      <c r="D1029" s="7" t="s">
        <v>1643</v>
      </c>
    </row>
    <row r="1030" spans="1:4" ht="14.25" customHeight="1" x14ac:dyDescent="0.35">
      <c r="A1030" s="8">
        <v>43917</v>
      </c>
      <c r="B1030" s="7" t="s">
        <v>615</v>
      </c>
      <c r="C1030" s="11" t="s">
        <v>1596</v>
      </c>
      <c r="D1030" s="7" t="s">
        <v>1643</v>
      </c>
    </row>
    <row r="1031" spans="1:4" ht="14.25" customHeight="1" x14ac:dyDescent="0.35">
      <c r="A1031" s="8">
        <v>43917</v>
      </c>
      <c r="B1031" s="7" t="s">
        <v>615</v>
      </c>
      <c r="C1031" s="11" t="s">
        <v>394</v>
      </c>
      <c r="D1031" s="7" t="s">
        <v>1644</v>
      </c>
    </row>
    <row r="1032" spans="1:4" ht="14.25" customHeight="1" x14ac:dyDescent="0.35">
      <c r="A1032" s="8">
        <v>43917</v>
      </c>
      <c r="B1032" s="7" t="s">
        <v>615</v>
      </c>
      <c r="C1032" s="11" t="s">
        <v>396</v>
      </c>
      <c r="D1032" s="7" t="s">
        <v>1644</v>
      </c>
    </row>
    <row r="1033" spans="1:4" ht="14.25" customHeight="1" x14ac:dyDescent="0.35">
      <c r="A1033" s="8">
        <v>43917</v>
      </c>
      <c r="B1033" s="7" t="s">
        <v>615</v>
      </c>
      <c r="C1033" s="11" t="s">
        <v>416</v>
      </c>
      <c r="D1033" s="7" t="s">
        <v>1645</v>
      </c>
    </row>
    <row r="1034" spans="1:4" ht="14.25" customHeight="1" x14ac:dyDescent="0.35">
      <c r="A1034" s="8">
        <v>43917</v>
      </c>
      <c r="B1034" s="7" t="s">
        <v>615</v>
      </c>
      <c r="C1034" s="11" t="s">
        <v>418</v>
      </c>
      <c r="D1034" s="7" t="s">
        <v>1645</v>
      </c>
    </row>
    <row r="1035" spans="1:4" ht="14.25" customHeight="1" x14ac:dyDescent="0.35">
      <c r="A1035" s="8">
        <v>43917</v>
      </c>
      <c r="B1035" s="7" t="s">
        <v>615</v>
      </c>
      <c r="C1035" s="11" t="s">
        <v>404</v>
      </c>
      <c r="D1035" s="7" t="s">
        <v>1646</v>
      </c>
    </row>
    <row r="1036" spans="1:4" ht="14.25" customHeight="1" x14ac:dyDescent="0.35">
      <c r="A1036" s="8">
        <v>43917</v>
      </c>
      <c r="B1036" s="7" t="s">
        <v>615</v>
      </c>
      <c r="C1036" s="11" t="s">
        <v>406</v>
      </c>
      <c r="D1036" s="7" t="s">
        <v>1646</v>
      </c>
    </row>
    <row r="1037" spans="1:4" ht="14.25" customHeight="1" x14ac:dyDescent="0.35">
      <c r="A1037" s="8">
        <v>43917</v>
      </c>
      <c r="B1037" s="7" t="s">
        <v>615</v>
      </c>
      <c r="C1037" s="11" t="s">
        <v>402</v>
      </c>
      <c r="D1037" s="7" t="s">
        <v>1647</v>
      </c>
    </row>
    <row r="1038" spans="1:4" ht="14.25" customHeight="1" x14ac:dyDescent="0.35">
      <c r="A1038" s="8">
        <v>43917</v>
      </c>
      <c r="B1038" s="7" t="s">
        <v>615</v>
      </c>
      <c r="C1038" s="11" t="s">
        <v>379</v>
      </c>
      <c r="D1038" s="7" t="s">
        <v>1648</v>
      </c>
    </row>
    <row r="1039" spans="1:4" ht="14.25" customHeight="1" x14ac:dyDescent="0.35">
      <c r="A1039" s="8">
        <v>43917</v>
      </c>
      <c r="B1039" s="7" t="s">
        <v>615</v>
      </c>
      <c r="C1039" s="11" t="s">
        <v>385</v>
      </c>
      <c r="D1039" s="7" t="s">
        <v>1649</v>
      </c>
    </row>
    <row r="1040" spans="1:4" ht="14.25" customHeight="1" x14ac:dyDescent="0.35">
      <c r="A1040" s="8">
        <v>43917</v>
      </c>
      <c r="B1040" s="7" t="s">
        <v>615</v>
      </c>
      <c r="C1040" s="11" t="s">
        <v>387</v>
      </c>
      <c r="D1040" s="7" t="s">
        <v>1649</v>
      </c>
    </row>
    <row r="1041" spans="1:4" ht="14.25" customHeight="1" x14ac:dyDescent="0.35">
      <c r="A1041" s="8">
        <v>43917</v>
      </c>
      <c r="B1041" s="7" t="s">
        <v>615</v>
      </c>
      <c r="C1041" s="11" t="s">
        <v>412</v>
      </c>
      <c r="D1041" s="7" t="s">
        <v>1650</v>
      </c>
    </row>
    <row r="1042" spans="1:4" ht="14.25" customHeight="1" x14ac:dyDescent="0.35">
      <c r="A1042" s="8">
        <v>43917</v>
      </c>
      <c r="B1042" s="7" t="s">
        <v>615</v>
      </c>
      <c r="C1042" s="11" t="s">
        <v>414</v>
      </c>
      <c r="D1042" s="7" t="s">
        <v>1650</v>
      </c>
    </row>
    <row r="1043" spans="1:4" ht="14.25" customHeight="1" x14ac:dyDescent="0.35">
      <c r="A1043" s="8">
        <v>43917</v>
      </c>
      <c r="B1043" s="7" t="s">
        <v>615</v>
      </c>
      <c r="C1043" s="11" t="s">
        <v>375</v>
      </c>
      <c r="D1043" s="7" t="s">
        <v>1651</v>
      </c>
    </row>
    <row r="1044" spans="1:4" ht="14.25" customHeight="1" x14ac:dyDescent="0.35">
      <c r="A1044" s="8">
        <v>43917</v>
      </c>
      <c r="B1044" s="7" t="s">
        <v>615</v>
      </c>
      <c r="C1044" s="11" t="s">
        <v>377</v>
      </c>
      <c r="D1044" s="7" t="s">
        <v>1651</v>
      </c>
    </row>
    <row r="1045" spans="1:4" ht="14.25" customHeight="1" x14ac:dyDescent="0.35">
      <c r="A1045" s="8">
        <v>43917</v>
      </c>
      <c r="B1045" s="7" t="s">
        <v>615</v>
      </c>
      <c r="C1045" s="11" t="s">
        <v>469</v>
      </c>
      <c r="D1045" s="7" t="s">
        <v>470</v>
      </c>
    </row>
    <row r="1046" spans="1:4" ht="14.25" customHeight="1" x14ac:dyDescent="0.35">
      <c r="A1046" s="8">
        <v>43917</v>
      </c>
      <c r="B1046" s="7" t="s">
        <v>615</v>
      </c>
      <c r="C1046" s="11" t="s">
        <v>531</v>
      </c>
      <c r="D1046" s="7" t="s">
        <v>532</v>
      </c>
    </row>
    <row r="1047" spans="1:4" ht="14.25" customHeight="1" x14ac:dyDescent="0.35">
      <c r="A1047" s="8">
        <v>43917</v>
      </c>
      <c r="B1047" s="7" t="s">
        <v>616</v>
      </c>
      <c r="C1047" s="11" t="s">
        <v>1652</v>
      </c>
      <c r="D1047" s="7" t="s">
        <v>1653</v>
      </c>
    </row>
    <row r="1048" spans="1:4" ht="14.25" customHeight="1" x14ac:dyDescent="0.35">
      <c r="A1048" s="8">
        <v>43917</v>
      </c>
      <c r="B1048" s="7" t="s">
        <v>616</v>
      </c>
      <c r="C1048" s="11" t="s">
        <v>1654</v>
      </c>
      <c r="D1048" s="7" t="s">
        <v>1653</v>
      </c>
    </row>
    <row r="1049" spans="1:4" ht="14.25" customHeight="1" x14ac:dyDescent="0.35">
      <c r="A1049" s="8">
        <v>43917</v>
      </c>
      <c r="B1049" s="7" t="s">
        <v>616</v>
      </c>
      <c r="C1049" s="11" t="s">
        <v>1655</v>
      </c>
      <c r="D1049" s="7" t="s">
        <v>1656</v>
      </c>
    </row>
    <row r="1050" spans="1:4" ht="14.25" customHeight="1" x14ac:dyDescent="0.35">
      <c r="A1050" s="8">
        <v>43917</v>
      </c>
      <c r="B1050" s="7" t="s">
        <v>616</v>
      </c>
      <c r="C1050" s="11" t="s">
        <v>1657</v>
      </c>
      <c r="D1050" s="7" t="s">
        <v>1656</v>
      </c>
    </row>
    <row r="1051" spans="1:4" ht="14.25" customHeight="1" x14ac:dyDescent="0.35">
      <c r="A1051" s="8">
        <v>43917</v>
      </c>
      <c r="B1051" s="7" t="s">
        <v>616</v>
      </c>
      <c r="C1051" s="11" t="s">
        <v>1658</v>
      </c>
      <c r="D1051" s="7" t="s">
        <v>1659</v>
      </c>
    </row>
    <row r="1052" spans="1:4" ht="14.25" customHeight="1" x14ac:dyDescent="0.35">
      <c r="A1052" s="8">
        <v>43917</v>
      </c>
      <c r="B1052" s="7" t="s">
        <v>616</v>
      </c>
      <c r="C1052" s="11" t="s">
        <v>1660</v>
      </c>
      <c r="D1052" s="7" t="s">
        <v>1659</v>
      </c>
    </row>
    <row r="1053" spans="1:4" ht="14.25" customHeight="1" x14ac:dyDescent="0.35">
      <c r="A1053" s="8">
        <v>43917</v>
      </c>
      <c r="B1053" s="7" t="s">
        <v>616</v>
      </c>
      <c r="C1053" s="11" t="s">
        <v>1661</v>
      </c>
      <c r="D1053" s="7" t="s">
        <v>1662</v>
      </c>
    </row>
    <row r="1054" spans="1:4" ht="14.25" customHeight="1" x14ac:dyDescent="0.35">
      <c r="A1054" s="8">
        <v>43917</v>
      </c>
      <c r="B1054" s="7" t="s">
        <v>616</v>
      </c>
      <c r="C1054" s="11" t="s">
        <v>1663</v>
      </c>
      <c r="D1054" s="7" t="s">
        <v>1662</v>
      </c>
    </row>
    <row r="1055" spans="1:4" ht="14.25" customHeight="1" x14ac:dyDescent="0.35">
      <c r="A1055" s="8">
        <v>43822</v>
      </c>
      <c r="B1055" s="7" t="s">
        <v>615</v>
      </c>
      <c r="C1055" s="11" t="s">
        <v>494</v>
      </c>
      <c r="D1055" s="7" t="s">
        <v>1664</v>
      </c>
    </row>
    <row r="1056" spans="1:4" ht="14.25" customHeight="1" x14ac:dyDescent="0.35">
      <c r="A1056" s="8">
        <v>43822</v>
      </c>
      <c r="B1056" s="7" t="s">
        <v>615</v>
      </c>
      <c r="C1056" s="11" t="s">
        <v>491</v>
      </c>
      <c r="D1056" s="7" t="s">
        <v>1665</v>
      </c>
    </row>
    <row r="1057" spans="1:4" ht="14.25" customHeight="1" x14ac:dyDescent="0.35">
      <c r="A1057" s="8">
        <v>43822</v>
      </c>
      <c r="B1057" s="7" t="s">
        <v>615</v>
      </c>
      <c r="C1057" s="11" t="s">
        <v>501</v>
      </c>
      <c r="D1057" s="7" t="s">
        <v>1666</v>
      </c>
    </row>
    <row r="1058" spans="1:4" ht="14.25" customHeight="1" x14ac:dyDescent="0.35">
      <c r="A1058" s="8">
        <v>43822</v>
      </c>
      <c r="B1058" s="7" t="s">
        <v>615</v>
      </c>
      <c r="C1058" s="11" t="s">
        <v>497</v>
      </c>
      <c r="D1058" s="7" t="s">
        <v>1667</v>
      </c>
    </row>
    <row r="1059" spans="1:4" ht="14.25" customHeight="1" x14ac:dyDescent="0.35">
      <c r="A1059" s="8">
        <v>43822</v>
      </c>
      <c r="B1059" s="7" t="s">
        <v>615</v>
      </c>
      <c r="C1059" s="11" t="s">
        <v>499</v>
      </c>
      <c r="D1059" s="7" t="s">
        <v>1668</v>
      </c>
    </row>
    <row r="1060" spans="1:4" ht="14.25" customHeight="1" x14ac:dyDescent="0.35">
      <c r="A1060" s="8">
        <v>43822</v>
      </c>
      <c r="B1060" s="7" t="s">
        <v>616</v>
      </c>
      <c r="C1060" s="11" t="s">
        <v>1669</v>
      </c>
      <c r="D1060" s="7" t="s">
        <v>1670</v>
      </c>
    </row>
    <row r="1061" spans="1:4" ht="14.25" customHeight="1" x14ac:dyDescent="0.35">
      <c r="A1061" s="8">
        <v>43822</v>
      </c>
      <c r="B1061" s="7" t="s">
        <v>616</v>
      </c>
      <c r="C1061" s="11" t="s">
        <v>1671</v>
      </c>
      <c r="D1061" s="7" t="s">
        <v>1672</v>
      </c>
    </row>
    <row r="1062" spans="1:4" ht="14.25" customHeight="1" x14ac:dyDescent="0.35">
      <c r="A1062" s="8">
        <v>43752</v>
      </c>
      <c r="B1062" s="7" t="s">
        <v>615</v>
      </c>
      <c r="C1062" s="11" t="s">
        <v>301</v>
      </c>
      <c r="D1062" s="7" t="s">
        <v>302</v>
      </c>
    </row>
    <row r="1063" spans="1:4" ht="14.25" customHeight="1" x14ac:dyDescent="0.35">
      <c r="A1063" s="8">
        <v>43752</v>
      </c>
      <c r="B1063" s="7" t="s">
        <v>615</v>
      </c>
      <c r="C1063" s="11" t="s">
        <v>304</v>
      </c>
      <c r="D1063" s="7" t="s">
        <v>305</v>
      </c>
    </row>
    <row r="1064" spans="1:4" ht="14.25" customHeight="1" x14ac:dyDescent="0.35">
      <c r="A1064" s="8">
        <v>43752</v>
      </c>
      <c r="B1064" s="7" t="s">
        <v>615</v>
      </c>
      <c r="C1064" s="11" t="s">
        <v>633</v>
      </c>
      <c r="D1064" s="7" t="s">
        <v>1673</v>
      </c>
    </row>
    <row r="1065" spans="1:4" ht="14.25" customHeight="1" x14ac:dyDescent="0.35">
      <c r="A1065" s="8">
        <v>43752</v>
      </c>
      <c r="B1065" s="7" t="s">
        <v>615</v>
      </c>
      <c r="C1065" s="11" t="s">
        <v>635</v>
      </c>
      <c r="D1065" s="7" t="s">
        <v>1673</v>
      </c>
    </row>
    <row r="1066" spans="1:4" ht="14.25" customHeight="1" x14ac:dyDescent="0.35">
      <c r="A1066" s="8">
        <v>43752</v>
      </c>
      <c r="B1066" s="7" t="s">
        <v>615</v>
      </c>
      <c r="C1066" s="11" t="s">
        <v>283</v>
      </c>
      <c r="D1066" s="7" t="s">
        <v>1674</v>
      </c>
    </row>
    <row r="1067" spans="1:4" ht="14.25" customHeight="1" x14ac:dyDescent="0.35">
      <c r="A1067" s="8">
        <v>43752</v>
      </c>
      <c r="B1067" s="7" t="s">
        <v>615</v>
      </c>
      <c r="C1067" s="11" t="s">
        <v>287</v>
      </c>
      <c r="D1067" s="7" t="s">
        <v>1674</v>
      </c>
    </row>
    <row r="1068" spans="1:4" ht="14.25" customHeight="1" x14ac:dyDescent="0.35">
      <c r="A1068" s="8">
        <v>43752</v>
      </c>
      <c r="B1068" s="7" t="s">
        <v>615</v>
      </c>
      <c r="C1068" s="11" t="s">
        <v>285</v>
      </c>
      <c r="D1068" s="7" t="s">
        <v>286</v>
      </c>
    </row>
    <row r="1069" spans="1:4" ht="14.25" customHeight="1" x14ac:dyDescent="0.35">
      <c r="A1069" s="8">
        <v>43752</v>
      </c>
      <c r="B1069" s="7" t="s">
        <v>615</v>
      </c>
      <c r="C1069" s="11" t="s">
        <v>239</v>
      </c>
      <c r="D1069" s="7" t="s">
        <v>1675</v>
      </c>
    </row>
    <row r="1070" spans="1:4" ht="14.25" customHeight="1" x14ac:dyDescent="0.35">
      <c r="A1070" s="8">
        <v>43752</v>
      </c>
      <c r="B1070" s="7" t="s">
        <v>615</v>
      </c>
      <c r="C1070" s="11" t="s">
        <v>236</v>
      </c>
      <c r="D1070" s="7" t="s">
        <v>1676</v>
      </c>
    </row>
    <row r="1071" spans="1:4" ht="14.25" customHeight="1" x14ac:dyDescent="0.35">
      <c r="A1071" s="8">
        <v>43752</v>
      </c>
      <c r="B1071" s="7" t="s">
        <v>615</v>
      </c>
      <c r="C1071" s="11" t="s">
        <v>242</v>
      </c>
      <c r="D1071" s="7" t="s">
        <v>1676</v>
      </c>
    </row>
    <row r="1072" spans="1:4" ht="14.25" customHeight="1" x14ac:dyDescent="0.35">
      <c r="A1072" s="8">
        <v>43752</v>
      </c>
      <c r="B1072" s="7" t="s">
        <v>615</v>
      </c>
      <c r="C1072" s="11" t="s">
        <v>1116</v>
      </c>
      <c r="D1072" s="7" t="s">
        <v>1677</v>
      </c>
    </row>
    <row r="1073" spans="1:4" ht="14.25" customHeight="1" x14ac:dyDescent="0.35">
      <c r="A1073" s="8">
        <v>43752</v>
      </c>
      <c r="B1073" s="7" t="s">
        <v>615</v>
      </c>
      <c r="C1073" s="11" t="s">
        <v>1118</v>
      </c>
      <c r="D1073" s="7" t="s">
        <v>1677</v>
      </c>
    </row>
    <row r="1074" spans="1:4" ht="14.25" customHeight="1" x14ac:dyDescent="0.35">
      <c r="A1074" s="8">
        <v>43752</v>
      </c>
      <c r="B1074" s="7" t="s">
        <v>615</v>
      </c>
      <c r="C1074" s="11" t="s">
        <v>289</v>
      </c>
      <c r="D1074" s="7" t="s">
        <v>1678</v>
      </c>
    </row>
    <row r="1075" spans="1:4" ht="14.25" customHeight="1" x14ac:dyDescent="0.35">
      <c r="A1075" s="8">
        <v>43752</v>
      </c>
      <c r="B1075" s="7" t="s">
        <v>615</v>
      </c>
      <c r="C1075" s="11" t="s">
        <v>291</v>
      </c>
      <c r="D1075" s="7" t="s">
        <v>1678</v>
      </c>
    </row>
    <row r="1076" spans="1:4" ht="14.25" customHeight="1" x14ac:dyDescent="0.35">
      <c r="A1076" s="8">
        <v>43752</v>
      </c>
      <c r="B1076" s="7" t="s">
        <v>615</v>
      </c>
      <c r="C1076" s="11" t="s">
        <v>715</v>
      </c>
      <c r="D1076" s="7" t="s">
        <v>1679</v>
      </c>
    </row>
    <row r="1077" spans="1:4" ht="14.25" customHeight="1" x14ac:dyDescent="0.35">
      <c r="A1077" s="8">
        <v>43752</v>
      </c>
      <c r="B1077" s="7" t="s">
        <v>615</v>
      </c>
      <c r="C1077" s="11" t="s">
        <v>717</v>
      </c>
      <c r="D1077" s="7" t="s">
        <v>1679</v>
      </c>
    </row>
    <row r="1078" spans="1:4" ht="14.25" customHeight="1" x14ac:dyDescent="0.35">
      <c r="A1078" s="8">
        <v>43752</v>
      </c>
      <c r="B1078" s="7" t="s">
        <v>615</v>
      </c>
      <c r="C1078" s="11" t="s">
        <v>723</v>
      </c>
      <c r="D1078" s="7" t="s">
        <v>1680</v>
      </c>
    </row>
    <row r="1079" spans="1:4" ht="14.25" customHeight="1" x14ac:dyDescent="0.35">
      <c r="A1079" s="8">
        <v>43752</v>
      </c>
      <c r="B1079" s="7" t="s">
        <v>615</v>
      </c>
      <c r="C1079" s="11" t="s">
        <v>725</v>
      </c>
      <c r="D1079" s="7" t="s">
        <v>1680</v>
      </c>
    </row>
    <row r="1080" spans="1:4" ht="14.25" customHeight="1" x14ac:dyDescent="0.35">
      <c r="A1080" s="8">
        <v>43752</v>
      </c>
      <c r="B1080" s="7" t="s">
        <v>615</v>
      </c>
      <c r="C1080" s="11" t="s">
        <v>703</v>
      </c>
      <c r="D1080" s="7" t="s">
        <v>1681</v>
      </c>
    </row>
    <row r="1081" spans="1:4" ht="14.25" customHeight="1" x14ac:dyDescent="0.35">
      <c r="A1081" s="8">
        <v>43752</v>
      </c>
      <c r="B1081" s="7" t="s">
        <v>615</v>
      </c>
      <c r="C1081" s="11" t="s">
        <v>705</v>
      </c>
      <c r="D1081" s="7" t="s">
        <v>1681</v>
      </c>
    </row>
    <row r="1082" spans="1:4" ht="14.25" customHeight="1" x14ac:dyDescent="0.35">
      <c r="A1082" s="8">
        <v>43752</v>
      </c>
      <c r="B1082" s="7" t="s">
        <v>615</v>
      </c>
      <c r="C1082" s="11" t="s">
        <v>711</v>
      </c>
      <c r="D1082" s="7" t="s">
        <v>1682</v>
      </c>
    </row>
    <row r="1083" spans="1:4" ht="14.25" customHeight="1" x14ac:dyDescent="0.35">
      <c r="A1083" s="8">
        <v>43752</v>
      </c>
      <c r="B1083" s="7" t="s">
        <v>615</v>
      </c>
      <c r="C1083" s="11" t="s">
        <v>713</v>
      </c>
      <c r="D1083" s="7" t="s">
        <v>1682</v>
      </c>
    </row>
    <row r="1084" spans="1:4" ht="14.25" customHeight="1" x14ac:dyDescent="0.35">
      <c r="A1084" s="8">
        <v>43752</v>
      </c>
      <c r="B1084" s="7" t="s">
        <v>615</v>
      </c>
      <c r="C1084" s="11" t="s">
        <v>691</v>
      </c>
      <c r="D1084" s="7" t="s">
        <v>1683</v>
      </c>
    </row>
    <row r="1085" spans="1:4" ht="14.25" customHeight="1" x14ac:dyDescent="0.35">
      <c r="A1085" s="8">
        <v>43752</v>
      </c>
      <c r="B1085" s="7" t="s">
        <v>615</v>
      </c>
      <c r="C1085" s="11" t="s">
        <v>693</v>
      </c>
      <c r="D1085" s="7" t="s">
        <v>1683</v>
      </c>
    </row>
    <row r="1086" spans="1:4" ht="14.25" customHeight="1" x14ac:dyDescent="0.35">
      <c r="A1086" s="8">
        <v>43752</v>
      </c>
      <c r="B1086" s="7" t="s">
        <v>615</v>
      </c>
      <c r="C1086" s="11" t="s">
        <v>699</v>
      </c>
      <c r="D1086" s="7" t="s">
        <v>1684</v>
      </c>
    </row>
    <row r="1087" spans="1:4" ht="14.25" customHeight="1" x14ac:dyDescent="0.35">
      <c r="A1087" s="8">
        <v>43752</v>
      </c>
      <c r="B1087" s="7" t="s">
        <v>615</v>
      </c>
      <c r="C1087" s="11" t="s">
        <v>701</v>
      </c>
      <c r="D1087" s="7" t="s">
        <v>1684</v>
      </c>
    </row>
    <row r="1088" spans="1:4" ht="14.25" customHeight="1" x14ac:dyDescent="0.35">
      <c r="A1088" s="8">
        <v>43752</v>
      </c>
      <c r="B1088" s="7" t="s">
        <v>615</v>
      </c>
      <c r="C1088" s="11" t="s">
        <v>244</v>
      </c>
      <c r="D1088" s="7" t="s">
        <v>245</v>
      </c>
    </row>
    <row r="1089" spans="1:4" ht="14.25" customHeight="1" x14ac:dyDescent="0.35">
      <c r="A1089" s="8">
        <v>43752</v>
      </c>
      <c r="B1089" s="7" t="s">
        <v>615</v>
      </c>
      <c r="C1089" s="11" t="s">
        <v>257</v>
      </c>
      <c r="D1089" s="7" t="s">
        <v>258</v>
      </c>
    </row>
    <row r="1090" spans="1:4" ht="14.25" customHeight="1" x14ac:dyDescent="0.35">
      <c r="A1090" s="8">
        <v>43752</v>
      </c>
      <c r="B1090" s="7" t="s">
        <v>615</v>
      </c>
      <c r="C1090" s="11" t="s">
        <v>271</v>
      </c>
      <c r="D1090" s="7" t="s">
        <v>272</v>
      </c>
    </row>
    <row r="1091" spans="1:4" ht="14.25" customHeight="1" x14ac:dyDescent="0.35">
      <c r="A1091" s="8">
        <v>43752</v>
      </c>
      <c r="B1091" s="7" t="s">
        <v>615</v>
      </c>
      <c r="C1091" s="11" t="s">
        <v>227</v>
      </c>
      <c r="D1091" s="7" t="s">
        <v>1685</v>
      </c>
    </row>
    <row r="1092" spans="1:4" ht="14.25" customHeight="1" x14ac:dyDescent="0.35">
      <c r="A1092" s="8">
        <v>43752</v>
      </c>
      <c r="B1092" s="7" t="s">
        <v>615</v>
      </c>
      <c r="C1092" s="11" t="s">
        <v>229</v>
      </c>
      <c r="D1092" s="7" t="s">
        <v>1685</v>
      </c>
    </row>
    <row r="1093" spans="1:4" ht="14.25" customHeight="1" x14ac:dyDescent="0.35">
      <c r="A1093" s="8">
        <v>43752</v>
      </c>
      <c r="B1093" s="7" t="s">
        <v>615</v>
      </c>
      <c r="C1093" s="11" t="s">
        <v>1038</v>
      </c>
      <c r="D1093" s="7" t="s">
        <v>1039</v>
      </c>
    </row>
    <row r="1094" spans="1:4" ht="14.25" customHeight="1" x14ac:dyDescent="0.35">
      <c r="A1094" s="8">
        <v>43752</v>
      </c>
      <c r="B1094" s="7" t="s">
        <v>615</v>
      </c>
      <c r="C1094" s="11" t="s">
        <v>1040</v>
      </c>
      <c r="D1094" s="7" t="s">
        <v>1041</v>
      </c>
    </row>
    <row r="1095" spans="1:4" ht="14.25" customHeight="1" x14ac:dyDescent="0.35">
      <c r="A1095" s="8">
        <v>43752</v>
      </c>
      <c r="B1095" s="7" t="s">
        <v>615</v>
      </c>
      <c r="C1095" s="11" t="s">
        <v>1036</v>
      </c>
      <c r="D1095" s="7" t="s">
        <v>1037</v>
      </c>
    </row>
    <row r="1096" spans="1:4" ht="14.25" customHeight="1" x14ac:dyDescent="0.35">
      <c r="A1096" s="8">
        <v>43752</v>
      </c>
      <c r="B1096" s="7" t="s">
        <v>615</v>
      </c>
      <c r="C1096" s="11" t="s">
        <v>1034</v>
      </c>
      <c r="D1096" s="7" t="s">
        <v>1035</v>
      </c>
    </row>
    <row r="1097" spans="1:4" ht="14.25" customHeight="1" x14ac:dyDescent="0.35">
      <c r="A1097" s="8">
        <v>43752</v>
      </c>
      <c r="B1097" s="7" t="s">
        <v>615</v>
      </c>
      <c r="C1097" s="11" t="s">
        <v>1024</v>
      </c>
      <c r="D1097" s="7" t="s">
        <v>1025</v>
      </c>
    </row>
    <row r="1098" spans="1:4" ht="14.25" customHeight="1" x14ac:dyDescent="0.35">
      <c r="A1098" s="8">
        <v>43752</v>
      </c>
      <c r="B1098" s="7" t="s">
        <v>615</v>
      </c>
      <c r="C1098" s="11" t="s">
        <v>1026</v>
      </c>
      <c r="D1098" s="7" t="s">
        <v>1027</v>
      </c>
    </row>
    <row r="1099" spans="1:4" ht="14.25" customHeight="1" x14ac:dyDescent="0.35">
      <c r="A1099" s="8">
        <v>43752</v>
      </c>
      <c r="B1099" s="7" t="s">
        <v>615</v>
      </c>
      <c r="C1099" s="11" t="s">
        <v>1028</v>
      </c>
      <c r="D1099" s="7" t="s">
        <v>1029</v>
      </c>
    </row>
    <row r="1100" spans="1:4" ht="14.25" customHeight="1" x14ac:dyDescent="0.35">
      <c r="A1100" s="8">
        <v>43752</v>
      </c>
      <c r="B1100" s="7" t="s">
        <v>615</v>
      </c>
      <c r="C1100" s="11" t="s">
        <v>1030</v>
      </c>
      <c r="D1100" s="7" t="s">
        <v>1031</v>
      </c>
    </row>
    <row r="1101" spans="1:4" ht="14.25" customHeight="1" x14ac:dyDescent="0.35">
      <c r="A1101" s="8">
        <v>43752</v>
      </c>
      <c r="B1101" s="7" t="s">
        <v>615</v>
      </c>
      <c r="C1101" s="11" t="s">
        <v>1032</v>
      </c>
      <c r="D1101" s="7" t="s">
        <v>1033</v>
      </c>
    </row>
    <row r="1102" spans="1:4" ht="14.25" customHeight="1" x14ac:dyDescent="0.35">
      <c r="A1102" s="8">
        <v>43752</v>
      </c>
      <c r="B1102" s="7" t="s">
        <v>615</v>
      </c>
      <c r="C1102" s="11" t="s">
        <v>1044</v>
      </c>
      <c r="D1102" s="7" t="s">
        <v>1045</v>
      </c>
    </row>
    <row r="1103" spans="1:4" ht="14.25" customHeight="1" x14ac:dyDescent="0.35">
      <c r="A1103" s="8">
        <v>43752</v>
      </c>
      <c r="B1103" s="7" t="s">
        <v>615</v>
      </c>
      <c r="C1103" s="11" t="s">
        <v>1052</v>
      </c>
      <c r="D1103" s="7" t="s">
        <v>1053</v>
      </c>
    </row>
    <row r="1104" spans="1:4" ht="14.25" customHeight="1" x14ac:dyDescent="0.35">
      <c r="A1104" s="8">
        <v>43752</v>
      </c>
      <c r="B1104" s="7" t="s">
        <v>615</v>
      </c>
      <c r="C1104" s="11" t="s">
        <v>1054</v>
      </c>
      <c r="D1104" s="7" t="s">
        <v>1055</v>
      </c>
    </row>
    <row r="1105" spans="1:4" ht="14.25" customHeight="1" x14ac:dyDescent="0.35">
      <c r="A1105" s="8">
        <v>43752</v>
      </c>
      <c r="B1105" s="7" t="s">
        <v>615</v>
      </c>
      <c r="C1105" s="11" t="s">
        <v>1046</v>
      </c>
      <c r="D1105" s="7" t="s">
        <v>1047</v>
      </c>
    </row>
    <row r="1106" spans="1:4" ht="14.25" customHeight="1" x14ac:dyDescent="0.35">
      <c r="A1106" s="8">
        <v>43752</v>
      </c>
      <c r="B1106" s="7" t="s">
        <v>615</v>
      </c>
      <c r="C1106" s="11" t="s">
        <v>1048</v>
      </c>
      <c r="D1106" s="7" t="s">
        <v>1686</v>
      </c>
    </row>
    <row r="1107" spans="1:4" ht="14.25" customHeight="1" x14ac:dyDescent="0.35">
      <c r="A1107" s="8">
        <v>43752</v>
      </c>
      <c r="B1107" s="7" t="s">
        <v>615</v>
      </c>
      <c r="C1107" s="11" t="s">
        <v>1050</v>
      </c>
      <c r="D1107" s="7" t="s">
        <v>1687</v>
      </c>
    </row>
    <row r="1108" spans="1:4" ht="14.25" customHeight="1" x14ac:dyDescent="0.35">
      <c r="A1108" s="8">
        <v>43752</v>
      </c>
      <c r="B1108" s="7" t="s">
        <v>615</v>
      </c>
      <c r="C1108" s="11" t="s">
        <v>1042</v>
      </c>
      <c r="D1108" s="7" t="s">
        <v>1688</v>
      </c>
    </row>
    <row r="1109" spans="1:4" ht="14.25" customHeight="1" x14ac:dyDescent="0.35">
      <c r="A1109" s="8">
        <v>43752</v>
      </c>
      <c r="B1109" s="7" t="s">
        <v>616</v>
      </c>
      <c r="C1109" s="11" t="s">
        <v>1689</v>
      </c>
      <c r="D1109" s="7" t="s">
        <v>1690</v>
      </c>
    </row>
    <row r="1110" spans="1:4" ht="14.25" customHeight="1" x14ac:dyDescent="0.35">
      <c r="A1110" s="8">
        <v>43752</v>
      </c>
      <c r="B1110" s="7" t="s">
        <v>655</v>
      </c>
      <c r="C1110" s="11" t="s">
        <v>1691</v>
      </c>
      <c r="D1110" s="7" t="s">
        <v>1692</v>
      </c>
    </row>
    <row r="1111" spans="1:4" ht="14.25" customHeight="1" x14ac:dyDescent="0.35">
      <c r="A1111" s="8">
        <v>43685</v>
      </c>
      <c r="B1111" s="7" t="s">
        <v>615</v>
      </c>
      <c r="C1111" s="14" t="s">
        <v>766</v>
      </c>
      <c r="D1111" s="7" t="s">
        <v>767</v>
      </c>
    </row>
    <row r="1112" spans="1:4" ht="14.25" customHeight="1" x14ac:dyDescent="0.35">
      <c r="A1112" s="8">
        <v>43685</v>
      </c>
      <c r="B1112" s="7" t="s">
        <v>615</v>
      </c>
      <c r="C1112" s="14" t="s">
        <v>768</v>
      </c>
      <c r="D1112" s="7" t="s">
        <v>769</v>
      </c>
    </row>
    <row r="1113" spans="1:4" ht="14.25" customHeight="1" x14ac:dyDescent="0.35">
      <c r="A1113" s="8">
        <v>43685</v>
      </c>
      <c r="B1113" s="7" t="s">
        <v>615</v>
      </c>
      <c r="C1113" s="14" t="s">
        <v>780</v>
      </c>
      <c r="D1113" s="7" t="s">
        <v>781</v>
      </c>
    </row>
    <row r="1114" spans="1:4" ht="14.25" customHeight="1" x14ac:dyDescent="0.35">
      <c r="A1114" s="8">
        <v>43685</v>
      </c>
      <c r="B1114" s="7" t="s">
        <v>615</v>
      </c>
      <c r="C1114" s="14" t="s">
        <v>778</v>
      </c>
      <c r="D1114" s="7" t="s">
        <v>779</v>
      </c>
    </row>
    <row r="1115" spans="1:4" ht="14.25" customHeight="1" x14ac:dyDescent="0.35">
      <c r="A1115" s="8">
        <v>43685</v>
      </c>
      <c r="B1115" s="7" t="s">
        <v>615</v>
      </c>
      <c r="C1115" s="14" t="s">
        <v>776</v>
      </c>
      <c r="D1115" s="7" t="s">
        <v>777</v>
      </c>
    </row>
    <row r="1116" spans="1:4" ht="14.25" customHeight="1" x14ac:dyDescent="0.35">
      <c r="A1116" s="8">
        <v>43685</v>
      </c>
      <c r="B1116" s="7" t="s">
        <v>616</v>
      </c>
      <c r="C1116" s="14" t="s">
        <v>1693</v>
      </c>
      <c r="D1116" s="7" t="s">
        <v>1694</v>
      </c>
    </row>
    <row r="1117" spans="1:4" ht="14.25" customHeight="1" x14ac:dyDescent="0.35">
      <c r="A1117" s="8">
        <v>43685</v>
      </c>
      <c r="B1117" s="7" t="s">
        <v>616</v>
      </c>
      <c r="C1117" s="14" t="s">
        <v>1695</v>
      </c>
      <c r="D1117" s="7" t="s">
        <v>1696</v>
      </c>
    </row>
    <row r="1118" spans="1:4" ht="14.25" customHeight="1" x14ac:dyDescent="0.35">
      <c r="A1118" s="8">
        <v>43685</v>
      </c>
      <c r="B1118" s="7" t="s">
        <v>616</v>
      </c>
      <c r="C1118" s="14" t="s">
        <v>1697</v>
      </c>
      <c r="D1118" s="7" t="s">
        <v>1698</v>
      </c>
    </row>
    <row r="1119" spans="1:4" ht="14.25" customHeight="1" x14ac:dyDescent="0.35">
      <c r="A1119" s="8">
        <v>43685</v>
      </c>
      <c r="B1119" s="7" t="s">
        <v>616</v>
      </c>
      <c r="C1119" s="14" t="s">
        <v>1699</v>
      </c>
      <c r="D1119" s="7" t="s">
        <v>1700</v>
      </c>
    </row>
    <row r="1120" spans="1:4" ht="14.25" customHeight="1" x14ac:dyDescent="0.35">
      <c r="A1120" s="8">
        <v>43685</v>
      </c>
      <c r="B1120" s="7" t="s">
        <v>616</v>
      </c>
      <c r="C1120" s="14" t="s">
        <v>1701</v>
      </c>
      <c r="D1120" s="7" t="s">
        <v>1702</v>
      </c>
    </row>
    <row r="1121" spans="1:4" ht="14.25" customHeight="1" x14ac:dyDescent="0.35">
      <c r="A1121" s="8">
        <v>43685</v>
      </c>
      <c r="B1121" s="7" t="s">
        <v>616</v>
      </c>
      <c r="C1121" s="14" t="s">
        <v>1703</v>
      </c>
      <c r="D1121" s="7" t="s">
        <v>1704</v>
      </c>
    </row>
    <row r="1122" spans="1:4" ht="14.25" customHeight="1" x14ac:dyDescent="0.35">
      <c r="A1122" s="8">
        <v>43685</v>
      </c>
      <c r="B1122" s="7" t="s">
        <v>616</v>
      </c>
      <c r="C1122" s="14" t="s">
        <v>1705</v>
      </c>
      <c r="D1122" s="7" t="s">
        <v>1706</v>
      </c>
    </row>
    <row r="1123" spans="1:4" ht="14.25" customHeight="1" x14ac:dyDescent="0.35">
      <c r="A1123" s="8">
        <v>43685</v>
      </c>
      <c r="B1123" s="7" t="s">
        <v>616</v>
      </c>
      <c r="C1123" s="14" t="s">
        <v>1707</v>
      </c>
      <c r="D1123" s="7" t="s">
        <v>1708</v>
      </c>
    </row>
    <row r="1124" spans="1:4" ht="14.25" customHeight="1" x14ac:dyDescent="0.35">
      <c r="A1124" s="8">
        <v>43685</v>
      </c>
      <c r="B1124" s="7" t="s">
        <v>616</v>
      </c>
      <c r="C1124" s="14" t="s">
        <v>1709</v>
      </c>
      <c r="D1124" s="7" t="s">
        <v>1710</v>
      </c>
    </row>
    <row r="1125" spans="1:4" ht="14.25" customHeight="1" x14ac:dyDescent="0.35">
      <c r="A1125" s="8">
        <v>43685</v>
      </c>
      <c r="B1125" s="7" t="s">
        <v>616</v>
      </c>
      <c r="C1125" s="14" t="s">
        <v>1711</v>
      </c>
      <c r="D1125" s="7" t="s">
        <v>1712</v>
      </c>
    </row>
    <row r="1126" spans="1:4" ht="14.25" customHeight="1" x14ac:dyDescent="0.35">
      <c r="A1126" s="8">
        <v>43685</v>
      </c>
      <c r="B1126" s="7" t="s">
        <v>616</v>
      </c>
      <c r="C1126" s="14" t="s">
        <v>1713</v>
      </c>
      <c r="D1126" s="7" t="s">
        <v>1714</v>
      </c>
    </row>
    <row r="1127" spans="1:4" ht="14.25" customHeight="1" x14ac:dyDescent="0.35">
      <c r="A1127" s="8">
        <v>43685</v>
      </c>
      <c r="B1127" s="7" t="s">
        <v>616</v>
      </c>
      <c r="C1127" s="14" t="s">
        <v>1715</v>
      </c>
      <c r="D1127" s="7" t="s">
        <v>1716</v>
      </c>
    </row>
    <row r="1128" spans="1:4" ht="14.25" customHeight="1" x14ac:dyDescent="0.35">
      <c r="A1128" s="8">
        <v>43685</v>
      </c>
      <c r="B1128" s="7" t="s">
        <v>616</v>
      </c>
      <c r="C1128" s="14" t="s">
        <v>1717</v>
      </c>
      <c r="D1128" s="7" t="s">
        <v>1718</v>
      </c>
    </row>
    <row r="1129" spans="1:4" ht="14.25" customHeight="1" x14ac:dyDescent="0.35">
      <c r="A1129" s="8">
        <v>43685</v>
      </c>
      <c r="B1129" s="7" t="s">
        <v>616</v>
      </c>
      <c r="C1129" s="14" t="s">
        <v>1719</v>
      </c>
      <c r="D1129" s="7" t="s">
        <v>1720</v>
      </c>
    </row>
    <row r="1130" spans="1:4" ht="14.25" customHeight="1" x14ac:dyDescent="0.35">
      <c r="A1130" s="8">
        <v>43685</v>
      </c>
      <c r="B1130" s="7" t="s">
        <v>616</v>
      </c>
      <c r="C1130" s="14" t="s">
        <v>1721</v>
      </c>
      <c r="D1130" s="7" t="s">
        <v>1722</v>
      </c>
    </row>
    <row r="1131" spans="1:4" ht="14.25" customHeight="1" x14ac:dyDescent="0.35">
      <c r="A1131" s="8">
        <v>43685</v>
      </c>
      <c r="B1131" s="7" t="s">
        <v>655</v>
      </c>
      <c r="C1131" s="14" t="s">
        <v>1723</v>
      </c>
      <c r="D1131" s="7" t="s">
        <v>1724</v>
      </c>
    </row>
    <row r="1132" spans="1:4" ht="14.25" customHeight="1" x14ac:dyDescent="0.35">
      <c r="A1132" s="8">
        <v>43685</v>
      </c>
      <c r="B1132" s="7" t="s">
        <v>655</v>
      </c>
      <c r="C1132" s="14" t="s">
        <v>1725</v>
      </c>
      <c r="D1132" s="7" t="s">
        <v>1726</v>
      </c>
    </row>
    <row r="1133" spans="1:4" ht="14.25" customHeight="1" x14ac:dyDescent="0.35">
      <c r="A1133" s="8">
        <v>43685</v>
      </c>
      <c r="B1133" s="7" t="s">
        <v>655</v>
      </c>
      <c r="C1133" s="11" t="s">
        <v>1727</v>
      </c>
      <c r="D1133" s="7" t="s">
        <v>1728</v>
      </c>
    </row>
    <row r="1134" spans="1:4" ht="14.25" customHeight="1" x14ac:dyDescent="0.35">
      <c r="A1134" s="8">
        <v>43685</v>
      </c>
      <c r="B1134" s="7" t="s">
        <v>655</v>
      </c>
      <c r="C1134" s="11" t="s">
        <v>1729</v>
      </c>
      <c r="D1134" s="7" t="s">
        <v>1730</v>
      </c>
    </row>
    <row r="1135" spans="1:4" ht="14.25" customHeight="1" x14ac:dyDescent="0.35">
      <c r="A1135" s="8">
        <v>43634</v>
      </c>
      <c r="B1135" s="7" t="s">
        <v>615</v>
      </c>
      <c r="C1135" s="14" t="s">
        <v>190</v>
      </c>
      <c r="D1135" s="7" t="s">
        <v>1731</v>
      </c>
    </row>
    <row r="1136" spans="1:4" ht="14.25" customHeight="1" x14ac:dyDescent="0.35">
      <c r="A1136" s="8">
        <v>43634</v>
      </c>
      <c r="B1136" s="7" t="s">
        <v>615</v>
      </c>
      <c r="C1136" s="14" t="s">
        <v>197</v>
      </c>
      <c r="D1136" s="7" t="s">
        <v>1732</v>
      </c>
    </row>
    <row r="1137" spans="1:4" ht="14.25" customHeight="1" x14ac:dyDescent="0.35">
      <c r="A1137" s="8">
        <v>43634</v>
      </c>
      <c r="B1137" s="7" t="s">
        <v>615</v>
      </c>
      <c r="C1137" s="14" t="s">
        <v>195</v>
      </c>
      <c r="D1137" s="7" t="s">
        <v>1733</v>
      </c>
    </row>
    <row r="1138" spans="1:4" ht="14.25" customHeight="1" x14ac:dyDescent="0.35">
      <c r="A1138" s="8">
        <v>43570</v>
      </c>
      <c r="B1138" s="7" t="s">
        <v>655</v>
      </c>
      <c r="C1138" s="11" t="s">
        <v>1534</v>
      </c>
      <c r="D1138" s="7" t="s">
        <v>1734</v>
      </c>
    </row>
    <row r="1139" spans="1:4" ht="14.25" customHeight="1" x14ac:dyDescent="0.35">
      <c r="A1139" s="8">
        <v>43570</v>
      </c>
      <c r="B1139" s="7" t="s">
        <v>655</v>
      </c>
      <c r="C1139" s="11" t="s">
        <v>1536</v>
      </c>
      <c r="D1139" s="7" t="s">
        <v>1734</v>
      </c>
    </row>
    <row r="1140" spans="1:4" ht="14.25" customHeight="1" x14ac:dyDescent="0.35">
      <c r="A1140" s="8">
        <v>43515</v>
      </c>
      <c r="B1140" s="7" t="s">
        <v>615</v>
      </c>
      <c r="C1140" s="11" t="s">
        <v>46</v>
      </c>
      <c r="D1140" s="7" t="s">
        <v>47</v>
      </c>
    </row>
    <row r="1141" spans="1:4" ht="14.25" customHeight="1" x14ac:dyDescent="0.35">
      <c r="A1141" s="8">
        <v>43515</v>
      </c>
      <c r="B1141" s="7" t="s">
        <v>615</v>
      </c>
      <c r="C1141" s="11" t="s">
        <v>52</v>
      </c>
      <c r="D1141" s="7" t="s">
        <v>53</v>
      </c>
    </row>
    <row r="1142" spans="1:4" ht="14.25" customHeight="1" x14ac:dyDescent="0.35">
      <c r="A1142" s="8">
        <v>43515</v>
      </c>
      <c r="B1142" s="7" t="s">
        <v>615</v>
      </c>
      <c r="C1142" s="11" t="s">
        <v>58</v>
      </c>
      <c r="D1142" s="7" t="s">
        <v>59</v>
      </c>
    </row>
    <row r="1143" spans="1:4" ht="14.25" customHeight="1" x14ac:dyDescent="0.35">
      <c r="A1143" s="8">
        <v>43515</v>
      </c>
      <c r="B1143" s="7" t="s">
        <v>615</v>
      </c>
      <c r="C1143" s="11" t="s">
        <v>48</v>
      </c>
      <c r="D1143" s="7" t="s">
        <v>49</v>
      </c>
    </row>
    <row r="1144" spans="1:4" ht="14.25" customHeight="1" x14ac:dyDescent="0.35">
      <c r="A1144" s="8">
        <v>43515</v>
      </c>
      <c r="B1144" s="7" t="s">
        <v>615</v>
      </c>
      <c r="C1144" s="11" t="s">
        <v>54</v>
      </c>
      <c r="D1144" s="7" t="s">
        <v>55</v>
      </c>
    </row>
    <row r="1145" spans="1:4" ht="14.25" customHeight="1" x14ac:dyDescent="0.35">
      <c r="A1145" s="8">
        <v>43515</v>
      </c>
      <c r="B1145" s="7" t="s">
        <v>615</v>
      </c>
      <c r="C1145" s="11" t="s">
        <v>60</v>
      </c>
      <c r="D1145" s="7" t="s">
        <v>61</v>
      </c>
    </row>
    <row r="1146" spans="1:4" ht="14.25" customHeight="1" x14ac:dyDescent="0.35">
      <c r="A1146" s="8">
        <v>43515</v>
      </c>
      <c r="B1146" s="7" t="s">
        <v>615</v>
      </c>
      <c r="C1146" s="11" t="s">
        <v>43</v>
      </c>
      <c r="D1146" s="7" t="s">
        <v>44</v>
      </c>
    </row>
    <row r="1147" spans="1:4" ht="14.25" customHeight="1" x14ac:dyDescent="0.35">
      <c r="A1147" s="8">
        <v>43515</v>
      </c>
      <c r="B1147" s="7" t="s">
        <v>615</v>
      </c>
      <c r="C1147" s="11" t="s">
        <v>50</v>
      </c>
      <c r="D1147" s="7" t="s">
        <v>51</v>
      </c>
    </row>
    <row r="1148" spans="1:4" ht="14.25" customHeight="1" x14ac:dyDescent="0.35">
      <c r="A1148" s="8">
        <v>43515</v>
      </c>
      <c r="B1148" s="7" t="s">
        <v>615</v>
      </c>
      <c r="C1148" s="11" t="s">
        <v>56</v>
      </c>
      <c r="D1148" s="7" t="s">
        <v>57</v>
      </c>
    </row>
    <row r="1149" spans="1:4" ht="14.25" customHeight="1" x14ac:dyDescent="0.35">
      <c r="A1149" s="8">
        <v>43515</v>
      </c>
      <c r="B1149" s="7" t="s">
        <v>615</v>
      </c>
      <c r="C1149" s="11" t="s">
        <v>74</v>
      </c>
      <c r="D1149" s="7" t="s">
        <v>75</v>
      </c>
    </row>
    <row r="1150" spans="1:4" ht="14.25" customHeight="1" x14ac:dyDescent="0.35">
      <c r="A1150" s="8">
        <v>43515</v>
      </c>
      <c r="B1150" s="7" t="s">
        <v>615</v>
      </c>
      <c r="C1150" s="11" t="s">
        <v>70</v>
      </c>
      <c r="D1150" s="7" t="s">
        <v>71</v>
      </c>
    </row>
    <row r="1151" spans="1:4" ht="14.25" customHeight="1" x14ac:dyDescent="0.35">
      <c r="A1151" s="8">
        <v>43515</v>
      </c>
      <c r="B1151" s="7" t="s">
        <v>615</v>
      </c>
      <c r="C1151" s="11" t="s">
        <v>66</v>
      </c>
      <c r="D1151" s="7" t="s">
        <v>67</v>
      </c>
    </row>
    <row r="1152" spans="1:4" ht="14.25" customHeight="1" x14ac:dyDescent="0.35">
      <c r="A1152" s="8">
        <v>43515</v>
      </c>
      <c r="B1152" s="7" t="s">
        <v>615</v>
      </c>
      <c r="C1152" s="11" t="s">
        <v>72</v>
      </c>
      <c r="D1152" s="7" t="s">
        <v>73</v>
      </c>
    </row>
    <row r="1153" spans="1:4" ht="14.25" customHeight="1" x14ac:dyDescent="0.35">
      <c r="A1153" s="8">
        <v>43515</v>
      </c>
      <c r="B1153" s="7" t="s">
        <v>615</v>
      </c>
      <c r="C1153" s="11" t="s">
        <v>62</v>
      </c>
      <c r="D1153" s="7" t="s">
        <v>63</v>
      </c>
    </row>
    <row r="1154" spans="1:4" ht="14.25" customHeight="1" x14ac:dyDescent="0.35">
      <c r="A1154" s="8">
        <v>43515</v>
      </c>
      <c r="B1154" s="7" t="s">
        <v>615</v>
      </c>
      <c r="C1154" s="11" t="s">
        <v>68</v>
      </c>
      <c r="D1154" s="7" t="s">
        <v>69</v>
      </c>
    </row>
    <row r="1155" spans="1:4" ht="14.25" customHeight="1" x14ac:dyDescent="0.35">
      <c r="A1155" s="8">
        <v>43515</v>
      </c>
      <c r="B1155" s="7" t="s">
        <v>615</v>
      </c>
      <c r="C1155" s="11" t="s">
        <v>76</v>
      </c>
      <c r="D1155" s="7" t="s">
        <v>77</v>
      </c>
    </row>
    <row r="1156" spans="1:4" ht="14.25" customHeight="1" x14ac:dyDescent="0.35">
      <c r="A1156" s="8">
        <v>43515</v>
      </c>
      <c r="B1156" s="7" t="s">
        <v>615</v>
      </c>
      <c r="C1156" s="11" t="s">
        <v>82</v>
      </c>
      <c r="D1156" s="7" t="s">
        <v>83</v>
      </c>
    </row>
    <row r="1157" spans="1:4" ht="14.25" customHeight="1" x14ac:dyDescent="0.35">
      <c r="A1157" s="8">
        <v>43515</v>
      </c>
      <c r="B1157" s="7" t="s">
        <v>615</v>
      </c>
      <c r="C1157" s="11" t="s">
        <v>88</v>
      </c>
      <c r="D1157" s="7" t="s">
        <v>89</v>
      </c>
    </row>
    <row r="1158" spans="1:4" ht="14.25" customHeight="1" x14ac:dyDescent="0.35">
      <c r="A1158" s="8">
        <v>43515</v>
      </c>
      <c r="B1158" s="7" t="s">
        <v>615</v>
      </c>
      <c r="C1158" s="11" t="s">
        <v>80</v>
      </c>
      <c r="D1158" s="7" t="s">
        <v>81</v>
      </c>
    </row>
    <row r="1159" spans="1:4" ht="14.25" customHeight="1" x14ac:dyDescent="0.35">
      <c r="A1159" s="8">
        <v>43515</v>
      </c>
      <c r="B1159" s="7" t="s">
        <v>615</v>
      </c>
      <c r="C1159" s="11" t="s">
        <v>86</v>
      </c>
      <c r="D1159" s="7" t="s">
        <v>87</v>
      </c>
    </row>
    <row r="1160" spans="1:4" ht="14.25" customHeight="1" x14ac:dyDescent="0.35">
      <c r="A1160" s="8">
        <v>43515</v>
      </c>
      <c r="B1160" s="7" t="s">
        <v>615</v>
      </c>
      <c r="C1160" s="11" t="s">
        <v>92</v>
      </c>
      <c r="D1160" s="7" t="s">
        <v>93</v>
      </c>
    </row>
    <row r="1161" spans="1:4" ht="14.25" customHeight="1" x14ac:dyDescent="0.35">
      <c r="A1161" s="8">
        <v>43515</v>
      </c>
      <c r="B1161" s="7" t="s">
        <v>615</v>
      </c>
      <c r="C1161" s="11" t="s">
        <v>78</v>
      </c>
      <c r="D1161" s="7" t="s">
        <v>79</v>
      </c>
    </row>
    <row r="1162" spans="1:4" ht="14.25" customHeight="1" x14ac:dyDescent="0.35">
      <c r="A1162" s="8">
        <v>43515</v>
      </c>
      <c r="B1162" s="7" t="s">
        <v>615</v>
      </c>
      <c r="C1162" s="11" t="s">
        <v>84</v>
      </c>
      <c r="D1162" s="7" t="s">
        <v>85</v>
      </c>
    </row>
    <row r="1163" spans="1:4" ht="14.25" customHeight="1" x14ac:dyDescent="0.35">
      <c r="A1163" s="8">
        <v>43515</v>
      </c>
      <c r="B1163" s="7" t="s">
        <v>615</v>
      </c>
      <c r="C1163" s="11" t="s">
        <v>90</v>
      </c>
      <c r="D1163" s="7" t="s">
        <v>91</v>
      </c>
    </row>
    <row r="1164" spans="1:4" ht="14.25" customHeight="1" x14ac:dyDescent="0.35">
      <c r="A1164" s="8">
        <v>43515</v>
      </c>
      <c r="B1164" s="7" t="s">
        <v>615</v>
      </c>
      <c r="C1164" s="11" t="s">
        <v>479</v>
      </c>
      <c r="D1164" s="7" t="s">
        <v>1735</v>
      </c>
    </row>
    <row r="1165" spans="1:4" ht="14.25" customHeight="1" x14ac:dyDescent="0.35">
      <c r="A1165" s="8">
        <v>43515</v>
      </c>
      <c r="B1165" s="7" t="s">
        <v>615</v>
      </c>
      <c r="C1165" s="11" t="s">
        <v>482</v>
      </c>
      <c r="D1165" s="7" t="s">
        <v>1736</v>
      </c>
    </row>
    <row r="1166" spans="1:4" ht="14.25" customHeight="1" x14ac:dyDescent="0.35">
      <c r="A1166" s="8">
        <v>43515</v>
      </c>
      <c r="B1166" s="7" t="s">
        <v>615</v>
      </c>
      <c r="C1166" s="11" t="s">
        <v>1305</v>
      </c>
      <c r="D1166" s="7" t="s">
        <v>1737</v>
      </c>
    </row>
    <row r="1167" spans="1:4" ht="14.25" customHeight="1" x14ac:dyDescent="0.35">
      <c r="A1167" s="8">
        <v>43515</v>
      </c>
      <c r="B1167" s="7" t="s">
        <v>615</v>
      </c>
      <c r="C1167" s="11" t="s">
        <v>1338</v>
      </c>
      <c r="D1167" s="7" t="s">
        <v>1738</v>
      </c>
    </row>
    <row r="1168" spans="1:4" ht="14.25" customHeight="1" x14ac:dyDescent="0.35">
      <c r="A1168" s="8">
        <v>43515</v>
      </c>
      <c r="B1168" s="7" t="s">
        <v>615</v>
      </c>
      <c r="C1168" s="11" t="s">
        <v>182</v>
      </c>
      <c r="D1168" s="7" t="s">
        <v>1739</v>
      </c>
    </row>
    <row r="1169" spans="1:4" ht="14.25" customHeight="1" x14ac:dyDescent="0.35">
      <c r="A1169" s="8">
        <v>43515</v>
      </c>
      <c r="B1169" s="7" t="s">
        <v>615</v>
      </c>
      <c r="C1169" s="11" t="s">
        <v>1340</v>
      </c>
      <c r="D1169" s="7" t="s">
        <v>1740</v>
      </c>
    </row>
    <row r="1170" spans="1:4" ht="14.25" customHeight="1" x14ac:dyDescent="0.35">
      <c r="A1170" s="8">
        <v>43515</v>
      </c>
      <c r="B1170" s="7" t="s">
        <v>615</v>
      </c>
      <c r="C1170" s="11" t="s">
        <v>209</v>
      </c>
      <c r="D1170" s="7" t="s">
        <v>1741</v>
      </c>
    </row>
    <row r="1171" spans="1:4" ht="14.25" customHeight="1" x14ac:dyDescent="0.35">
      <c r="A1171" s="8">
        <v>43515</v>
      </c>
      <c r="B1171" s="7" t="s">
        <v>615</v>
      </c>
      <c r="C1171" s="11" t="s">
        <v>206</v>
      </c>
      <c r="D1171" s="7" t="s">
        <v>1742</v>
      </c>
    </row>
    <row r="1172" spans="1:4" ht="14.25" customHeight="1" x14ac:dyDescent="0.35">
      <c r="A1172" s="8">
        <v>43515</v>
      </c>
      <c r="B1172" s="7" t="s">
        <v>615</v>
      </c>
      <c r="C1172" s="11" t="s">
        <v>153</v>
      </c>
      <c r="D1172" s="7" t="s">
        <v>1743</v>
      </c>
    </row>
    <row r="1173" spans="1:4" ht="14.25" customHeight="1" x14ac:dyDescent="0.35">
      <c r="A1173" s="8">
        <v>43515</v>
      </c>
      <c r="B1173" s="7" t="s">
        <v>615</v>
      </c>
      <c r="C1173" s="11" t="s">
        <v>156</v>
      </c>
      <c r="D1173" s="7" t="s">
        <v>1743</v>
      </c>
    </row>
    <row r="1174" spans="1:4" ht="14.25" customHeight="1" x14ac:dyDescent="0.35">
      <c r="A1174" s="8">
        <v>43515</v>
      </c>
      <c r="B1174" s="7" t="s">
        <v>615</v>
      </c>
      <c r="C1174" s="11" t="s">
        <v>162</v>
      </c>
      <c r="D1174" s="7" t="s">
        <v>1744</v>
      </c>
    </row>
    <row r="1175" spans="1:4" ht="14.25" customHeight="1" x14ac:dyDescent="0.35">
      <c r="A1175" s="8">
        <v>43515</v>
      </c>
      <c r="B1175" s="7" t="s">
        <v>615</v>
      </c>
      <c r="C1175" s="11" t="s">
        <v>164</v>
      </c>
      <c r="D1175" s="7" t="s">
        <v>1744</v>
      </c>
    </row>
    <row r="1176" spans="1:4" ht="14.25" customHeight="1" x14ac:dyDescent="0.35">
      <c r="A1176" s="8">
        <v>43515</v>
      </c>
      <c r="B1176" s="7" t="s">
        <v>615</v>
      </c>
      <c r="C1176" s="11" t="s">
        <v>170</v>
      </c>
      <c r="D1176" s="7" t="s">
        <v>1745</v>
      </c>
    </row>
    <row r="1177" spans="1:4" ht="14.25" customHeight="1" x14ac:dyDescent="0.35">
      <c r="A1177" s="8">
        <v>43515</v>
      </c>
      <c r="B1177" s="7" t="s">
        <v>615</v>
      </c>
      <c r="C1177" s="11" t="s">
        <v>172</v>
      </c>
      <c r="D1177" s="7" t="s">
        <v>1745</v>
      </c>
    </row>
    <row r="1178" spans="1:4" ht="14.25" customHeight="1" x14ac:dyDescent="0.35">
      <c r="A1178" s="8">
        <v>43515</v>
      </c>
      <c r="B1178" s="7" t="s">
        <v>615</v>
      </c>
      <c r="C1178" s="11" t="s">
        <v>126</v>
      </c>
      <c r="D1178" s="7" t="s">
        <v>127</v>
      </c>
    </row>
    <row r="1179" spans="1:4" ht="14.25" customHeight="1" x14ac:dyDescent="0.35">
      <c r="A1179" s="8">
        <v>43515</v>
      </c>
      <c r="B1179" s="7" t="s">
        <v>615</v>
      </c>
      <c r="C1179" s="11" t="s">
        <v>94</v>
      </c>
      <c r="D1179" s="7" t="s">
        <v>95</v>
      </c>
    </row>
    <row r="1180" spans="1:4" ht="14.25" customHeight="1" x14ac:dyDescent="0.35">
      <c r="A1180" s="8">
        <v>43515</v>
      </c>
      <c r="B1180" s="7" t="s">
        <v>615</v>
      </c>
      <c r="C1180" s="11" t="s">
        <v>97</v>
      </c>
      <c r="D1180" s="7" t="s">
        <v>98</v>
      </c>
    </row>
    <row r="1181" spans="1:4" ht="14.25" customHeight="1" x14ac:dyDescent="0.35">
      <c r="A1181" s="8">
        <v>43515</v>
      </c>
      <c r="B1181" s="7" t="s">
        <v>615</v>
      </c>
      <c r="C1181" s="11" t="s">
        <v>99</v>
      </c>
      <c r="D1181" s="7" t="s">
        <v>100</v>
      </c>
    </row>
    <row r="1182" spans="1:4" ht="14.25" customHeight="1" x14ac:dyDescent="0.35">
      <c r="A1182" s="8">
        <v>43515</v>
      </c>
      <c r="B1182" s="7" t="s">
        <v>615</v>
      </c>
      <c r="C1182" s="11" t="s">
        <v>101</v>
      </c>
      <c r="D1182" s="7" t="s">
        <v>102</v>
      </c>
    </row>
    <row r="1183" spans="1:4" ht="14.25" customHeight="1" x14ac:dyDescent="0.35">
      <c r="A1183" s="8">
        <v>43515</v>
      </c>
      <c r="B1183" s="7" t="s">
        <v>615</v>
      </c>
      <c r="C1183" s="11" t="s">
        <v>107</v>
      </c>
      <c r="D1183" s="7" t="s">
        <v>108</v>
      </c>
    </row>
    <row r="1184" spans="1:4" ht="14.25" customHeight="1" x14ac:dyDescent="0.35">
      <c r="A1184" s="8">
        <v>43515</v>
      </c>
      <c r="B1184" s="7" t="s">
        <v>615</v>
      </c>
      <c r="C1184" s="11" t="s">
        <v>109</v>
      </c>
      <c r="D1184" s="7" t="s">
        <v>110</v>
      </c>
    </row>
    <row r="1185" spans="1:4" ht="14.25" customHeight="1" x14ac:dyDescent="0.35">
      <c r="A1185" s="8">
        <v>43515</v>
      </c>
      <c r="B1185" s="7" t="s">
        <v>615</v>
      </c>
      <c r="C1185" s="11" t="s">
        <v>111</v>
      </c>
      <c r="D1185" s="7" t="s">
        <v>112</v>
      </c>
    </row>
    <row r="1186" spans="1:4" ht="14.25" customHeight="1" x14ac:dyDescent="0.35">
      <c r="A1186" s="8">
        <v>43515</v>
      </c>
      <c r="B1186" s="7" t="s">
        <v>615</v>
      </c>
      <c r="C1186" s="11" t="s">
        <v>113</v>
      </c>
      <c r="D1186" s="7" t="s">
        <v>114</v>
      </c>
    </row>
    <row r="1187" spans="1:4" ht="14.25" customHeight="1" x14ac:dyDescent="0.35">
      <c r="A1187" s="8">
        <v>43515</v>
      </c>
      <c r="B1187" s="7" t="s">
        <v>615</v>
      </c>
      <c r="C1187" s="11" t="s">
        <v>447</v>
      </c>
      <c r="D1187" s="7" t="s">
        <v>448</v>
      </c>
    </row>
    <row r="1188" spans="1:4" ht="14.25" customHeight="1" x14ac:dyDescent="0.35">
      <c r="A1188" s="8">
        <v>43515</v>
      </c>
      <c r="B1188" s="7" t="s">
        <v>615</v>
      </c>
      <c r="C1188" s="11" t="s">
        <v>449</v>
      </c>
      <c r="D1188" s="7" t="s">
        <v>450</v>
      </c>
    </row>
    <row r="1189" spans="1:4" ht="14.25" customHeight="1" x14ac:dyDescent="0.35">
      <c r="A1189" s="8">
        <v>43515</v>
      </c>
      <c r="B1189" s="7" t="s">
        <v>615</v>
      </c>
      <c r="C1189" s="11" t="s">
        <v>1727</v>
      </c>
      <c r="D1189" s="7" t="s">
        <v>524</v>
      </c>
    </row>
    <row r="1190" spans="1:4" ht="14.25" customHeight="1" x14ac:dyDescent="0.35">
      <c r="A1190" s="8">
        <v>43515</v>
      </c>
      <c r="B1190" s="7" t="s">
        <v>615</v>
      </c>
      <c r="C1190" s="11" t="s">
        <v>1729</v>
      </c>
      <c r="D1190" s="7" t="s">
        <v>522</v>
      </c>
    </row>
    <row r="1191" spans="1:4" ht="14.25" customHeight="1" x14ac:dyDescent="0.35">
      <c r="A1191" s="8">
        <v>43515</v>
      </c>
      <c r="B1191" s="7" t="s">
        <v>655</v>
      </c>
      <c r="C1191" s="11" t="s">
        <v>330</v>
      </c>
      <c r="D1191" s="7" t="s">
        <v>1746</v>
      </c>
    </row>
    <row r="1192" spans="1:4" ht="14.25" customHeight="1" x14ac:dyDescent="0.35">
      <c r="A1192" s="8">
        <v>43515</v>
      </c>
      <c r="B1192" s="7" t="s">
        <v>655</v>
      </c>
      <c r="C1192" s="11" t="s">
        <v>1747</v>
      </c>
      <c r="D1192" s="7" t="s">
        <v>1748</v>
      </c>
    </row>
    <row r="1193" spans="1:4" ht="14.25" customHeight="1" x14ac:dyDescent="0.35">
      <c r="A1193" s="8">
        <v>43515</v>
      </c>
      <c r="B1193" s="7" t="s">
        <v>655</v>
      </c>
      <c r="C1193" s="11" t="s">
        <v>1749</v>
      </c>
      <c r="D1193" s="7" t="s">
        <v>1750</v>
      </c>
    </row>
    <row r="1194" spans="1:4" ht="14.25" customHeight="1" x14ac:dyDescent="0.35">
      <c r="A1194" s="8">
        <v>43515</v>
      </c>
      <c r="B1194" s="7" t="s">
        <v>616</v>
      </c>
      <c r="C1194" s="11" t="s">
        <v>1751</v>
      </c>
      <c r="D1194" s="7" t="s">
        <v>1752</v>
      </c>
    </row>
    <row r="1195" spans="1:4" ht="14.25" customHeight="1" x14ac:dyDescent="0.35">
      <c r="A1195" s="8">
        <v>43515</v>
      </c>
      <c r="B1195" s="7" t="s">
        <v>616</v>
      </c>
      <c r="C1195" s="11" t="s">
        <v>1753</v>
      </c>
      <c r="D1195" s="7" t="s">
        <v>1754</v>
      </c>
    </row>
    <row r="1196" spans="1:4" ht="14.25" customHeight="1" x14ac:dyDescent="0.35">
      <c r="A1196" s="8">
        <v>43515</v>
      </c>
      <c r="B1196" s="7" t="s">
        <v>616</v>
      </c>
      <c r="C1196" s="11" t="s">
        <v>1755</v>
      </c>
      <c r="D1196" s="7" t="s">
        <v>1756</v>
      </c>
    </row>
    <row r="1197" spans="1:4" ht="14.25" customHeight="1" x14ac:dyDescent="0.35">
      <c r="A1197" s="8">
        <v>43515</v>
      </c>
      <c r="B1197" s="7" t="s">
        <v>616</v>
      </c>
      <c r="C1197" s="11" t="s">
        <v>1757</v>
      </c>
      <c r="D1197" s="7" t="s">
        <v>1758</v>
      </c>
    </row>
    <row r="1198" spans="1:4" ht="14.25" customHeight="1" x14ac:dyDescent="0.35">
      <c r="A1198" s="8">
        <v>43515</v>
      </c>
      <c r="B1198" s="7" t="s">
        <v>616</v>
      </c>
      <c r="C1198" s="11" t="s">
        <v>1759</v>
      </c>
      <c r="D1198" s="7" t="s">
        <v>1760</v>
      </c>
    </row>
    <row r="1199" spans="1:4" ht="14.25" customHeight="1" x14ac:dyDescent="0.35">
      <c r="A1199" s="8">
        <v>43515</v>
      </c>
      <c r="B1199" s="7" t="s">
        <v>616</v>
      </c>
      <c r="C1199" s="11" t="s">
        <v>1761</v>
      </c>
      <c r="D1199" s="7" t="s">
        <v>1762</v>
      </c>
    </row>
    <row r="1200" spans="1:4" ht="14.25" customHeight="1" x14ac:dyDescent="0.35">
      <c r="A1200" s="8">
        <v>43381</v>
      </c>
      <c r="B1200" s="7" t="s">
        <v>655</v>
      </c>
      <c r="C1200" s="11" t="s">
        <v>1763</v>
      </c>
      <c r="D1200" s="7" t="s">
        <v>1764</v>
      </c>
    </row>
    <row r="1201" spans="1:4" ht="14.25" customHeight="1" x14ac:dyDescent="0.35">
      <c r="A1201" s="8">
        <v>43381</v>
      </c>
      <c r="B1201" s="7" t="s">
        <v>655</v>
      </c>
      <c r="C1201" s="11" t="s">
        <v>1765</v>
      </c>
      <c r="D1201" s="7" t="s">
        <v>1766</v>
      </c>
    </row>
    <row r="1202" spans="1:4" ht="14.25" customHeight="1" x14ac:dyDescent="0.35">
      <c r="A1202" s="8">
        <v>43381</v>
      </c>
      <c r="B1202" s="7" t="s">
        <v>616</v>
      </c>
      <c r="C1202" s="11" t="s">
        <v>1767</v>
      </c>
      <c r="D1202" s="7" t="s">
        <v>1768</v>
      </c>
    </row>
    <row r="1203" spans="1:4" ht="14.25" customHeight="1" x14ac:dyDescent="0.35">
      <c r="A1203" s="8">
        <v>43381</v>
      </c>
      <c r="B1203" s="7" t="s">
        <v>616</v>
      </c>
      <c r="C1203" s="11" t="s">
        <v>1769</v>
      </c>
      <c r="D1203" s="7" t="s">
        <v>1770</v>
      </c>
    </row>
    <row r="1204" spans="1:4" ht="14.25" customHeight="1" x14ac:dyDescent="0.35">
      <c r="A1204" s="8">
        <v>43381</v>
      </c>
      <c r="B1204" s="7" t="s">
        <v>616</v>
      </c>
      <c r="C1204" s="11" t="s">
        <v>1771</v>
      </c>
      <c r="D1204" s="7" t="s">
        <v>1772</v>
      </c>
    </row>
    <row r="1205" spans="1:4" ht="14.25" customHeight="1" x14ac:dyDescent="0.35">
      <c r="A1205" s="8">
        <v>43381</v>
      </c>
      <c r="B1205" s="7" t="s">
        <v>616</v>
      </c>
      <c r="C1205" s="11" t="s">
        <v>1773</v>
      </c>
      <c r="D1205" s="7" t="s">
        <v>1774</v>
      </c>
    </row>
    <row r="1206" spans="1:4" ht="14.25" customHeight="1" x14ac:dyDescent="0.35">
      <c r="A1206" s="8">
        <v>43381</v>
      </c>
      <c r="B1206" s="7" t="s">
        <v>616</v>
      </c>
      <c r="C1206" s="11" t="s">
        <v>1775</v>
      </c>
      <c r="D1206" s="7" t="s">
        <v>1776</v>
      </c>
    </row>
    <row r="1207" spans="1:4" ht="14.25" customHeight="1" x14ac:dyDescent="0.35">
      <c r="A1207" s="8">
        <v>43327</v>
      </c>
      <c r="B1207" s="7" t="s">
        <v>616</v>
      </c>
      <c r="C1207" s="11" t="s">
        <v>1777</v>
      </c>
      <c r="D1207" s="7" t="s">
        <v>1778</v>
      </c>
    </row>
    <row r="1208" spans="1:4" ht="14.25" customHeight="1" x14ac:dyDescent="0.35">
      <c r="A1208" s="8">
        <v>43313</v>
      </c>
      <c r="B1208" s="7" t="s">
        <v>615</v>
      </c>
      <c r="C1208" s="11" t="s">
        <v>1777</v>
      </c>
      <c r="D1208" s="7" t="s">
        <v>1778</v>
      </c>
    </row>
    <row r="1209" spans="1:4" ht="14.25" customHeight="1" x14ac:dyDescent="0.35">
      <c r="A1209" s="8">
        <v>43313</v>
      </c>
      <c r="B1209" s="7" t="s">
        <v>615</v>
      </c>
      <c r="C1209" s="11" t="s">
        <v>505</v>
      </c>
      <c r="D1209" s="7" t="s">
        <v>506</v>
      </c>
    </row>
    <row r="1210" spans="1:4" ht="14.25" customHeight="1" x14ac:dyDescent="0.35">
      <c r="A1210" s="8">
        <v>43313</v>
      </c>
      <c r="B1210" s="7" t="s">
        <v>615</v>
      </c>
      <c r="C1210" s="11" t="s">
        <v>507</v>
      </c>
      <c r="D1210" s="7" t="s">
        <v>508</v>
      </c>
    </row>
    <row r="1211" spans="1:4" ht="14.25" customHeight="1" x14ac:dyDescent="0.35">
      <c r="A1211" s="8">
        <v>43252</v>
      </c>
      <c r="B1211" s="7" t="s">
        <v>615</v>
      </c>
      <c r="C1211" s="11" t="s">
        <v>192</v>
      </c>
      <c r="D1211" s="7" t="s">
        <v>1779</v>
      </c>
    </row>
    <row r="1212" spans="1:4" ht="14.25" customHeight="1" x14ac:dyDescent="0.35">
      <c r="A1212" s="8">
        <v>43252</v>
      </c>
      <c r="B1212" s="7" t="s">
        <v>615</v>
      </c>
      <c r="C1212" s="11" t="s">
        <v>199</v>
      </c>
      <c r="D1212" s="7" t="s">
        <v>200</v>
      </c>
    </row>
    <row r="1213" spans="1:4" ht="14.25" customHeight="1" x14ac:dyDescent="0.35">
      <c r="A1213" s="8">
        <v>43252</v>
      </c>
      <c r="B1213" s="7" t="s">
        <v>615</v>
      </c>
      <c r="C1213" s="11" t="s">
        <v>202</v>
      </c>
      <c r="D1213" s="7" t="s">
        <v>203</v>
      </c>
    </row>
    <row r="1214" spans="1:4" ht="14.25" customHeight="1" x14ac:dyDescent="0.35">
      <c r="A1214" s="8">
        <v>43252</v>
      </c>
      <c r="B1214" s="7" t="s">
        <v>615</v>
      </c>
      <c r="C1214" s="11" t="s">
        <v>204</v>
      </c>
      <c r="D1214" s="7" t="s">
        <v>205</v>
      </c>
    </row>
    <row r="1215" spans="1:4" ht="14.25" customHeight="1" x14ac:dyDescent="0.35">
      <c r="A1215" s="8">
        <v>43252</v>
      </c>
      <c r="B1215" s="7" t="s">
        <v>615</v>
      </c>
      <c r="C1215" s="11" t="s">
        <v>188</v>
      </c>
      <c r="D1215" s="7" t="s">
        <v>189</v>
      </c>
    </row>
    <row r="1216" spans="1:4" ht="14.25" customHeight="1" x14ac:dyDescent="0.35">
      <c r="A1216" s="8">
        <v>43252</v>
      </c>
      <c r="B1216" s="7" t="s">
        <v>615</v>
      </c>
      <c r="C1216" s="11" t="s">
        <v>185</v>
      </c>
      <c r="D1216" s="7" t="s">
        <v>186</v>
      </c>
    </row>
    <row r="1217" spans="1:4" ht="14.25" customHeight="1" x14ac:dyDescent="0.35">
      <c r="A1217" s="8">
        <v>43252</v>
      </c>
      <c r="B1217" s="7" t="s">
        <v>615</v>
      </c>
      <c r="C1217" s="11" t="s">
        <v>1689</v>
      </c>
      <c r="D1217" s="7" t="s">
        <v>1690</v>
      </c>
    </row>
    <row r="1218" spans="1:4" ht="14.25" customHeight="1" x14ac:dyDescent="0.35">
      <c r="A1218" s="8">
        <v>43252</v>
      </c>
      <c r="B1218" s="7" t="s">
        <v>615</v>
      </c>
      <c r="C1218" s="11" t="s">
        <v>451</v>
      </c>
      <c r="D1218" s="7" t="s">
        <v>452</v>
      </c>
    </row>
    <row r="1219" spans="1:4" ht="14.25" customHeight="1" x14ac:dyDescent="0.35">
      <c r="A1219" s="8">
        <v>43252</v>
      </c>
      <c r="B1219" s="7" t="s">
        <v>615</v>
      </c>
      <c r="C1219" s="11" t="s">
        <v>453</v>
      </c>
      <c r="D1219" s="7" t="s">
        <v>454</v>
      </c>
    </row>
    <row r="1220" spans="1:4" ht="14.25" customHeight="1" x14ac:dyDescent="0.35">
      <c r="A1220" s="8">
        <v>43252</v>
      </c>
      <c r="B1220" s="7" t="s">
        <v>615</v>
      </c>
      <c r="C1220" s="11" t="s">
        <v>751</v>
      </c>
      <c r="D1220" s="7" t="s">
        <v>1780</v>
      </c>
    </row>
    <row r="1221" spans="1:4" ht="14.25" customHeight="1" x14ac:dyDescent="0.35">
      <c r="A1221" s="8">
        <v>43252</v>
      </c>
      <c r="B1221" s="7" t="s">
        <v>655</v>
      </c>
      <c r="C1221" s="11" t="s">
        <v>1781</v>
      </c>
      <c r="D1221" s="7" t="s">
        <v>1782</v>
      </c>
    </row>
    <row r="1222" spans="1:4" ht="14.25" customHeight="1" x14ac:dyDescent="0.35">
      <c r="A1222" s="8">
        <v>43252</v>
      </c>
      <c r="B1222" s="7" t="s">
        <v>655</v>
      </c>
      <c r="C1222" s="11" t="s">
        <v>1783</v>
      </c>
      <c r="D1222" s="7" t="s">
        <v>1784</v>
      </c>
    </row>
    <row r="1223" spans="1:4" ht="14.25" customHeight="1" x14ac:dyDescent="0.35">
      <c r="A1223" s="8">
        <v>43252</v>
      </c>
      <c r="B1223" s="7" t="s">
        <v>655</v>
      </c>
      <c r="C1223" s="11" t="s">
        <v>1785</v>
      </c>
      <c r="D1223" s="7" t="s">
        <v>1786</v>
      </c>
    </row>
    <row r="1224" spans="1:4" ht="14.25" customHeight="1" x14ac:dyDescent="0.35">
      <c r="A1224" s="8">
        <v>43252</v>
      </c>
      <c r="B1224" s="7" t="s">
        <v>616</v>
      </c>
      <c r="C1224" s="11" t="s">
        <v>782</v>
      </c>
      <c r="D1224" s="7" t="s">
        <v>1787</v>
      </c>
    </row>
    <row r="1225" spans="1:4" ht="14.25" customHeight="1" x14ac:dyDescent="0.35">
      <c r="A1225" s="8">
        <v>43252</v>
      </c>
      <c r="B1225" s="7" t="s">
        <v>616</v>
      </c>
      <c r="C1225" s="11" t="s">
        <v>1788</v>
      </c>
      <c r="D1225" s="7" t="s">
        <v>1789</v>
      </c>
    </row>
    <row r="1226" spans="1:4" ht="14.25" customHeight="1" x14ac:dyDescent="0.35">
      <c r="A1226" s="8">
        <v>43252</v>
      </c>
      <c r="B1226" s="7" t="s">
        <v>616</v>
      </c>
      <c r="C1226" s="11" t="s">
        <v>1790</v>
      </c>
      <c r="D1226" s="7" t="s">
        <v>1791</v>
      </c>
    </row>
    <row r="1227" spans="1:4" ht="14.25" customHeight="1" x14ac:dyDescent="0.35">
      <c r="A1227" s="8">
        <v>43252</v>
      </c>
      <c r="B1227" s="7" t="s">
        <v>616</v>
      </c>
      <c r="C1227" s="11" t="s">
        <v>1792</v>
      </c>
      <c r="D1227" s="7" t="s">
        <v>1793</v>
      </c>
    </row>
    <row r="1228" spans="1:4" ht="14.25" customHeight="1" x14ac:dyDescent="0.35">
      <c r="A1228" s="8">
        <v>43252</v>
      </c>
      <c r="B1228" s="7" t="s">
        <v>616</v>
      </c>
      <c r="C1228" s="11" t="s">
        <v>1794</v>
      </c>
      <c r="D1228" s="7" t="s">
        <v>1795</v>
      </c>
    </row>
    <row r="1229" spans="1:4" ht="14.25" customHeight="1" x14ac:dyDescent="0.35">
      <c r="A1229" s="8">
        <v>43252</v>
      </c>
      <c r="B1229" s="7" t="s">
        <v>616</v>
      </c>
      <c r="C1229" s="11" t="s">
        <v>1796</v>
      </c>
      <c r="D1229" s="7" t="s">
        <v>1797</v>
      </c>
    </row>
    <row r="1230" spans="1:4" ht="14.25" customHeight="1" x14ac:dyDescent="0.35">
      <c r="A1230" s="8">
        <v>43252</v>
      </c>
      <c r="B1230" s="7" t="s">
        <v>616</v>
      </c>
      <c r="C1230" s="11" t="s">
        <v>1798</v>
      </c>
      <c r="D1230" s="7" t="s">
        <v>1799</v>
      </c>
    </row>
    <row r="1231" spans="1:4" ht="14.25" customHeight="1" x14ac:dyDescent="0.35">
      <c r="A1231" s="8">
        <v>43252</v>
      </c>
      <c r="B1231" s="7" t="s">
        <v>616</v>
      </c>
      <c r="C1231" s="11" t="s">
        <v>1800</v>
      </c>
      <c r="D1231" s="7" t="s">
        <v>1801</v>
      </c>
    </row>
    <row r="1232" spans="1:4" ht="14.25" customHeight="1" x14ac:dyDescent="0.35">
      <c r="A1232" s="8">
        <v>43252</v>
      </c>
      <c r="B1232" s="7" t="s">
        <v>616</v>
      </c>
      <c r="C1232" s="11" t="s">
        <v>1777</v>
      </c>
      <c r="D1232" s="7" t="s">
        <v>1778</v>
      </c>
    </row>
    <row r="1233" spans="1:4" ht="14.25" customHeight="1" x14ac:dyDescent="0.35">
      <c r="A1233" s="8">
        <v>43252</v>
      </c>
      <c r="B1233" s="7" t="s">
        <v>616</v>
      </c>
      <c r="C1233" s="11" t="s">
        <v>1599</v>
      </c>
      <c r="D1233" s="7" t="s">
        <v>1802</v>
      </c>
    </row>
    <row r="1234" spans="1:4" ht="14.25" customHeight="1" x14ac:dyDescent="0.35">
      <c r="A1234" s="8">
        <v>43252</v>
      </c>
      <c r="B1234" s="7" t="s">
        <v>616</v>
      </c>
      <c r="C1234" s="11" t="s">
        <v>1803</v>
      </c>
      <c r="D1234" s="7" t="s">
        <v>1804</v>
      </c>
    </row>
    <row r="1235" spans="1:4" ht="14.25" customHeight="1" x14ac:dyDescent="0.35">
      <c r="A1235" s="8">
        <v>43252</v>
      </c>
      <c r="B1235" s="7" t="s">
        <v>616</v>
      </c>
      <c r="C1235" s="11" t="s">
        <v>1805</v>
      </c>
      <c r="D1235" s="7" t="s">
        <v>1806</v>
      </c>
    </row>
    <row r="1236" spans="1:4" ht="14.25" customHeight="1" x14ac:dyDescent="0.35">
      <c r="A1236" s="8">
        <v>43070</v>
      </c>
      <c r="B1236" s="7" t="s">
        <v>615</v>
      </c>
      <c r="C1236" s="11" t="s">
        <v>455</v>
      </c>
      <c r="D1236" s="7" t="s">
        <v>1807</v>
      </c>
    </row>
    <row r="1237" spans="1:4" ht="14.25" customHeight="1" x14ac:dyDescent="0.35">
      <c r="A1237" s="8">
        <v>43070</v>
      </c>
      <c r="B1237" s="7" t="s">
        <v>615</v>
      </c>
      <c r="C1237" s="11" t="s">
        <v>458</v>
      </c>
      <c r="D1237" s="7" t="s">
        <v>1808</v>
      </c>
    </row>
    <row r="1238" spans="1:4" ht="14.25" customHeight="1" x14ac:dyDescent="0.35">
      <c r="A1238" s="8">
        <v>43070</v>
      </c>
      <c r="B1238" s="7" t="s">
        <v>615</v>
      </c>
      <c r="C1238" s="11" t="s">
        <v>475</v>
      </c>
      <c r="D1238" s="7" t="s">
        <v>476</v>
      </c>
    </row>
    <row r="1239" spans="1:4" ht="14.25" customHeight="1" x14ac:dyDescent="0.35">
      <c r="A1239" s="8">
        <v>43070</v>
      </c>
      <c r="B1239" s="7" t="s">
        <v>615</v>
      </c>
      <c r="C1239" s="11" t="s">
        <v>1164</v>
      </c>
      <c r="D1239" s="7" t="s">
        <v>1809</v>
      </c>
    </row>
    <row r="1240" spans="1:4" ht="14.25" customHeight="1" x14ac:dyDescent="0.35">
      <c r="A1240" s="8">
        <v>43070</v>
      </c>
      <c r="B1240" s="7" t="s">
        <v>615</v>
      </c>
      <c r="C1240" s="11" t="s">
        <v>1162</v>
      </c>
      <c r="D1240" s="7" t="s">
        <v>1810</v>
      </c>
    </row>
    <row r="1241" spans="1:4" ht="14.25" customHeight="1" x14ac:dyDescent="0.35">
      <c r="A1241" s="8">
        <v>43070</v>
      </c>
      <c r="B1241" s="7" t="s">
        <v>615</v>
      </c>
      <c r="C1241" s="11" t="s">
        <v>1313</v>
      </c>
      <c r="D1241" s="7" t="s">
        <v>1811</v>
      </c>
    </row>
    <row r="1242" spans="1:4" ht="14.25" customHeight="1" x14ac:dyDescent="0.35">
      <c r="A1242" s="8">
        <v>43070</v>
      </c>
      <c r="B1242" s="7" t="s">
        <v>615</v>
      </c>
      <c r="C1242" s="11" t="s">
        <v>1311</v>
      </c>
      <c r="D1242" s="7" t="s">
        <v>1812</v>
      </c>
    </row>
    <row r="1243" spans="1:4" ht="14.25" customHeight="1" x14ac:dyDescent="0.35">
      <c r="A1243" s="8">
        <v>43070</v>
      </c>
      <c r="B1243" s="7" t="s">
        <v>615</v>
      </c>
      <c r="C1243" s="11" t="s">
        <v>782</v>
      </c>
      <c r="D1243" s="7" t="s">
        <v>1813</v>
      </c>
    </row>
    <row r="1244" spans="1:4" ht="14.25" customHeight="1" x14ac:dyDescent="0.35">
      <c r="A1244" s="8">
        <v>43070</v>
      </c>
      <c r="B1244" s="7" t="s">
        <v>615</v>
      </c>
      <c r="C1244" s="11" t="s">
        <v>749</v>
      </c>
      <c r="D1244" s="7" t="s">
        <v>750</v>
      </c>
    </row>
    <row r="1245" spans="1:4" ht="14.25" customHeight="1" x14ac:dyDescent="0.35">
      <c r="A1245" s="8">
        <v>43070</v>
      </c>
      <c r="B1245" s="7" t="s">
        <v>615</v>
      </c>
      <c r="C1245" s="11" t="s">
        <v>575</v>
      </c>
      <c r="D1245" s="7" t="s">
        <v>576</v>
      </c>
    </row>
    <row r="1246" spans="1:4" ht="14.25" customHeight="1" x14ac:dyDescent="0.35">
      <c r="A1246" s="8">
        <v>43070</v>
      </c>
      <c r="B1246" s="7" t="s">
        <v>615</v>
      </c>
      <c r="C1246" s="11" t="s">
        <v>572</v>
      </c>
      <c r="D1246" s="7" t="s">
        <v>573</v>
      </c>
    </row>
    <row r="1247" spans="1:4" ht="14.25" customHeight="1" x14ac:dyDescent="0.35">
      <c r="A1247" s="8">
        <v>43070</v>
      </c>
      <c r="B1247" s="7" t="s">
        <v>616</v>
      </c>
      <c r="C1247" s="11" t="s">
        <v>1814</v>
      </c>
      <c r="D1247" s="7" t="s">
        <v>1815</v>
      </c>
    </row>
    <row r="1248" spans="1:4" ht="14.25" customHeight="1" x14ac:dyDescent="0.35">
      <c r="A1248" s="8">
        <v>43070</v>
      </c>
      <c r="B1248" s="7" t="s">
        <v>616</v>
      </c>
      <c r="C1248" s="11" t="s">
        <v>1816</v>
      </c>
      <c r="D1248" s="7" t="s">
        <v>1817</v>
      </c>
    </row>
    <row r="1249" spans="1:4" ht="14.25" customHeight="1" x14ac:dyDescent="0.35">
      <c r="A1249" s="8">
        <v>43070</v>
      </c>
      <c r="B1249" s="7" t="s">
        <v>616</v>
      </c>
      <c r="C1249" s="11" t="s">
        <v>1818</v>
      </c>
      <c r="D1249" s="7" t="s">
        <v>1819</v>
      </c>
    </row>
    <row r="1250" spans="1:4" ht="14.25" customHeight="1" x14ac:dyDescent="0.35">
      <c r="A1250" s="8">
        <v>43070</v>
      </c>
      <c r="B1250" s="7" t="s">
        <v>616</v>
      </c>
      <c r="C1250" s="11" t="s">
        <v>1820</v>
      </c>
      <c r="D1250" s="7" t="s">
        <v>1821</v>
      </c>
    </row>
    <row r="1251" spans="1:4" ht="14.25" customHeight="1" x14ac:dyDescent="0.35">
      <c r="A1251" s="8">
        <v>42990</v>
      </c>
      <c r="B1251" s="7" t="s">
        <v>615</v>
      </c>
      <c r="C1251" s="11" t="s">
        <v>1474</v>
      </c>
      <c r="D1251" s="7" t="s">
        <v>1822</v>
      </c>
    </row>
    <row r="1252" spans="1:4" ht="14.25" customHeight="1" x14ac:dyDescent="0.35">
      <c r="A1252" s="8">
        <v>42990</v>
      </c>
      <c r="B1252" s="7" t="s">
        <v>615</v>
      </c>
      <c r="C1252" s="11" t="s">
        <v>1723</v>
      </c>
      <c r="D1252" s="7" t="s">
        <v>1823</v>
      </c>
    </row>
    <row r="1253" spans="1:4" ht="14.25" customHeight="1" x14ac:dyDescent="0.35">
      <c r="A1253" s="8">
        <v>42990</v>
      </c>
      <c r="B1253" s="7" t="s">
        <v>615</v>
      </c>
      <c r="C1253" s="11" t="s">
        <v>1725</v>
      </c>
      <c r="D1253" s="7" t="s">
        <v>1824</v>
      </c>
    </row>
    <row r="1254" spans="1:4" ht="14.25" customHeight="1" x14ac:dyDescent="0.35">
      <c r="A1254" s="8">
        <v>42990</v>
      </c>
      <c r="B1254" s="7" t="s">
        <v>615</v>
      </c>
      <c r="C1254" s="11" t="s">
        <v>319</v>
      </c>
      <c r="D1254" s="7" t="s">
        <v>1825</v>
      </c>
    </row>
    <row r="1255" spans="1:4" ht="14.25" customHeight="1" x14ac:dyDescent="0.35">
      <c r="A1255" s="8">
        <v>42990</v>
      </c>
      <c r="B1255" s="7" t="s">
        <v>615</v>
      </c>
      <c r="C1255" s="11" t="s">
        <v>321</v>
      </c>
      <c r="D1255" s="7" t="s">
        <v>1826</v>
      </c>
    </row>
    <row r="1256" spans="1:4" ht="14.25" customHeight="1" x14ac:dyDescent="0.35">
      <c r="A1256" s="8">
        <v>42990</v>
      </c>
      <c r="B1256" s="7" t="s">
        <v>615</v>
      </c>
      <c r="C1256" s="11" t="s">
        <v>1322</v>
      </c>
      <c r="D1256" s="7" t="s">
        <v>1827</v>
      </c>
    </row>
    <row r="1257" spans="1:4" ht="14.25" customHeight="1" x14ac:dyDescent="0.35">
      <c r="A1257" s="8">
        <v>42990</v>
      </c>
      <c r="B1257" s="7" t="s">
        <v>615</v>
      </c>
      <c r="C1257" s="11" t="s">
        <v>1158</v>
      </c>
      <c r="D1257" s="7" t="s">
        <v>1827</v>
      </c>
    </row>
    <row r="1258" spans="1:4" ht="14.25" customHeight="1" x14ac:dyDescent="0.35">
      <c r="A1258" s="8">
        <v>42990</v>
      </c>
      <c r="B1258" s="7" t="s">
        <v>615</v>
      </c>
      <c r="C1258" s="11" t="s">
        <v>1828</v>
      </c>
      <c r="D1258" s="7" t="s">
        <v>1829</v>
      </c>
    </row>
    <row r="1259" spans="1:4" ht="14.25" customHeight="1" x14ac:dyDescent="0.35">
      <c r="A1259" s="8">
        <v>42901</v>
      </c>
      <c r="B1259" s="7" t="s">
        <v>655</v>
      </c>
      <c r="C1259" s="11" t="s">
        <v>546</v>
      </c>
      <c r="D1259" s="7" t="s">
        <v>1830</v>
      </c>
    </row>
    <row r="1260" spans="1:4" ht="14.25" customHeight="1" x14ac:dyDescent="0.35">
      <c r="A1260" s="8">
        <v>42901</v>
      </c>
      <c r="B1260" s="7" t="s">
        <v>616</v>
      </c>
      <c r="C1260" s="11" t="s">
        <v>1828</v>
      </c>
      <c r="D1260" s="7" t="s">
        <v>1831</v>
      </c>
    </row>
    <row r="1261" spans="1:4" ht="14.25" customHeight="1" x14ac:dyDescent="0.35">
      <c r="A1261" s="8">
        <v>42901</v>
      </c>
      <c r="B1261" s="7" t="s">
        <v>616</v>
      </c>
      <c r="C1261" s="11" t="s">
        <v>1832</v>
      </c>
      <c r="D1261" s="7" t="s">
        <v>1833</v>
      </c>
    </row>
    <row r="1262" spans="1:4" ht="14.25" customHeight="1" x14ac:dyDescent="0.35">
      <c r="A1262" s="8">
        <v>42620</v>
      </c>
      <c r="B1262" s="7" t="s">
        <v>615</v>
      </c>
      <c r="C1262" s="11" t="s">
        <v>1828</v>
      </c>
      <c r="D1262" s="7" t="s">
        <v>1834</v>
      </c>
    </row>
    <row r="1263" spans="1:4" ht="14.25" customHeight="1" x14ac:dyDescent="0.35">
      <c r="A1263" s="8">
        <v>42620</v>
      </c>
      <c r="B1263" s="7" t="s">
        <v>615</v>
      </c>
      <c r="C1263" s="11" t="s">
        <v>1828</v>
      </c>
      <c r="D1263" s="7" t="s">
        <v>1835</v>
      </c>
    </row>
    <row r="1264" spans="1:4" ht="14.25" customHeight="1" x14ac:dyDescent="0.35">
      <c r="A1264" s="8">
        <v>42552</v>
      </c>
      <c r="B1264" s="7" t="s">
        <v>615</v>
      </c>
      <c r="C1264" s="11" t="s">
        <v>1828</v>
      </c>
      <c r="D1264" s="7" t="s">
        <v>1836</v>
      </c>
    </row>
    <row r="1265" spans="1:4" ht="14.25" customHeight="1" x14ac:dyDescent="0.35">
      <c r="A1265" s="8">
        <v>42552</v>
      </c>
      <c r="B1265" s="7" t="s">
        <v>615</v>
      </c>
      <c r="C1265" s="11" t="s">
        <v>1828</v>
      </c>
      <c r="D1265" s="7" t="s">
        <v>1837</v>
      </c>
    </row>
    <row r="1266" spans="1:4" ht="14.25" customHeight="1" x14ac:dyDescent="0.35">
      <c r="A1266" s="8">
        <v>42552</v>
      </c>
      <c r="B1266" s="7" t="s">
        <v>655</v>
      </c>
      <c r="C1266" s="11" t="s">
        <v>1838</v>
      </c>
      <c r="D1266" s="7" t="s">
        <v>1839</v>
      </c>
    </row>
    <row r="1267" spans="1:4" ht="14.25" customHeight="1" x14ac:dyDescent="0.35">
      <c r="A1267" s="8">
        <v>42552</v>
      </c>
      <c r="B1267" s="7" t="s">
        <v>616</v>
      </c>
      <c r="C1267" s="11" t="s">
        <v>1840</v>
      </c>
      <c r="D1267" s="7" t="s">
        <v>1841</v>
      </c>
    </row>
    <row r="1268" spans="1:4" ht="14.25" customHeight="1" x14ac:dyDescent="0.35">
      <c r="A1268" s="8">
        <v>42552</v>
      </c>
      <c r="B1268" s="7" t="s">
        <v>616</v>
      </c>
      <c r="C1268" s="11" t="s">
        <v>1842</v>
      </c>
      <c r="D1268" s="7" t="s">
        <v>1843</v>
      </c>
    </row>
    <row r="1269" spans="1:4" ht="14.25" customHeight="1" x14ac:dyDescent="0.35">
      <c r="A1269" s="8">
        <v>42552</v>
      </c>
      <c r="B1269" s="7" t="s">
        <v>616</v>
      </c>
      <c r="C1269" s="11" t="s">
        <v>1844</v>
      </c>
      <c r="D1269" s="7" t="s">
        <v>1845</v>
      </c>
    </row>
    <row r="1270" spans="1:4" ht="14.25" customHeight="1" x14ac:dyDescent="0.35">
      <c r="A1270" s="8">
        <v>42496</v>
      </c>
      <c r="B1270" s="7" t="s">
        <v>615</v>
      </c>
      <c r="C1270" s="11" t="s">
        <v>1828</v>
      </c>
      <c r="D1270" s="7" t="s">
        <v>1846</v>
      </c>
    </row>
    <row r="1271" spans="1:4" ht="14.25" customHeight="1" x14ac:dyDescent="0.35">
      <c r="A1271" s="8">
        <v>42496</v>
      </c>
      <c r="B1271" s="7" t="s">
        <v>616</v>
      </c>
      <c r="C1271" s="11" t="s">
        <v>1847</v>
      </c>
      <c r="D1271" s="7" t="s">
        <v>1848</v>
      </c>
    </row>
    <row r="1272" spans="1:4" ht="14.25" customHeight="1" x14ac:dyDescent="0.35">
      <c r="A1272" s="8">
        <v>42461</v>
      </c>
      <c r="B1272" s="7" t="s">
        <v>616</v>
      </c>
      <c r="C1272" s="11" t="s">
        <v>1849</v>
      </c>
      <c r="D1272" s="7" t="s">
        <v>1850</v>
      </c>
    </row>
    <row r="1273" spans="1:4" ht="14.25" customHeight="1" x14ac:dyDescent="0.35">
      <c r="A1273" s="8">
        <v>42461</v>
      </c>
      <c r="B1273" s="7" t="s">
        <v>616</v>
      </c>
      <c r="C1273" s="11" t="s">
        <v>1828</v>
      </c>
      <c r="D1273" s="7" t="s">
        <v>1851</v>
      </c>
    </row>
    <row r="1274" spans="1:4" ht="14.25" customHeight="1" x14ac:dyDescent="0.35">
      <c r="A1274" s="8">
        <v>42443</v>
      </c>
      <c r="B1274" s="7" t="s">
        <v>615</v>
      </c>
      <c r="C1274" s="11" t="s">
        <v>1170</v>
      </c>
      <c r="D1274" s="7" t="s">
        <v>1852</v>
      </c>
    </row>
    <row r="1275" spans="1:4" ht="14.25" customHeight="1" x14ac:dyDescent="0.35">
      <c r="A1275" s="8">
        <v>42443</v>
      </c>
      <c r="B1275" s="7" t="s">
        <v>615</v>
      </c>
      <c r="C1275" s="11" t="s">
        <v>1375</v>
      </c>
      <c r="D1275" s="7" t="s">
        <v>1853</v>
      </c>
    </row>
    <row r="1276" spans="1:4" ht="14.25" customHeight="1" x14ac:dyDescent="0.35">
      <c r="A1276" s="8">
        <v>42443</v>
      </c>
      <c r="B1276" s="7" t="s">
        <v>615</v>
      </c>
      <c r="C1276" s="11" t="s">
        <v>1377</v>
      </c>
      <c r="D1276" s="7" t="s">
        <v>1854</v>
      </c>
    </row>
    <row r="1277" spans="1:4" ht="14.25" customHeight="1" x14ac:dyDescent="0.35">
      <c r="A1277" s="8">
        <v>42443</v>
      </c>
      <c r="B1277" s="7" t="s">
        <v>616</v>
      </c>
      <c r="C1277" s="11" t="s">
        <v>1855</v>
      </c>
      <c r="D1277" s="7" t="s">
        <v>1856</v>
      </c>
    </row>
    <row r="1278" spans="1:4" ht="14.25" customHeight="1" x14ac:dyDescent="0.35">
      <c r="A1278" s="8">
        <v>42409</v>
      </c>
      <c r="B1278" s="7" t="s">
        <v>655</v>
      </c>
      <c r="C1278" s="11" t="s">
        <v>1828</v>
      </c>
      <c r="D1278" s="7" t="s">
        <v>1857</v>
      </c>
    </row>
    <row r="1279" spans="1:4" ht="14.25" customHeight="1" x14ac:dyDescent="0.35">
      <c r="A1279" s="8">
        <v>42370</v>
      </c>
      <c r="B1279" s="7" t="s">
        <v>655</v>
      </c>
      <c r="C1279" s="11" t="s">
        <v>1828</v>
      </c>
      <c r="D1279" s="7" t="s">
        <v>1858</v>
      </c>
    </row>
    <row r="1280" spans="1:4" ht="14.25" customHeight="1" x14ac:dyDescent="0.35">
      <c r="A1280" s="8">
        <v>42370</v>
      </c>
      <c r="B1280" s="7" t="s">
        <v>616</v>
      </c>
      <c r="C1280" s="11" t="s">
        <v>1859</v>
      </c>
      <c r="D1280" s="7" t="s">
        <v>1860</v>
      </c>
    </row>
    <row r="1281" spans="1:4" ht="14.25" customHeight="1" x14ac:dyDescent="0.35">
      <c r="A1281" s="8">
        <v>42370</v>
      </c>
      <c r="B1281" s="7" t="s">
        <v>616</v>
      </c>
      <c r="C1281" s="11" t="s">
        <v>1861</v>
      </c>
      <c r="D1281" s="7" t="s">
        <v>1860</v>
      </c>
    </row>
  </sheetData>
  <autoFilter ref="A1:D1281" xr:uid="{EAE770A0-B7A6-498F-8F5D-00EB89135BBE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rea xmlns="dc578857-fe0a-44d2-8490-ed9684d75a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0305CE9F40D4E9F2C75DE96DF8D34" ma:contentTypeVersion="20" ma:contentTypeDescription="Create a new document." ma:contentTypeScope="" ma:versionID="1d44a3074ec76087e3df675e1d634751">
  <xsd:schema xmlns:xsd="http://www.w3.org/2001/XMLSchema" xmlns:xs="http://www.w3.org/2001/XMLSchema" xmlns:p="http://schemas.microsoft.com/office/2006/metadata/properties" xmlns:ns2="dc578857-fe0a-44d2-8490-ed9684d75a7c" xmlns:ns3="af9be23e-ddbd-4e6d-af8a-a90e06a9cf50" targetNamespace="http://schemas.microsoft.com/office/2006/metadata/properties" ma:root="true" ma:fieldsID="c548b8acdd898086afe8fb751d7a33a6" ns2:_="" ns3:_="">
    <xsd:import namespace="dc578857-fe0a-44d2-8490-ed9684d75a7c"/>
    <xsd:import namespace="af9be23e-ddbd-4e6d-af8a-a90e06a9cf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FormAre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78857-fe0a-44d2-8490-ed9684d75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FormArea" ma:index="9" nillable="true" ma:displayName="Form Area" ma:description="This should match &quot;AREA&quot; value in MS FORM " ma:internalName="FormArea" ma:readOnly="false">
      <xsd:simpleType>
        <xsd:restriction base="dms:Text">
          <xsd:maxLength value="255"/>
        </xsd:restriction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be23e-ddbd-4e6d-af8a-a90e06a9cf50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D8207E-196B-4120-8A4F-D421BBF19D66}">
  <ds:schemaRefs>
    <ds:schemaRef ds:uri="http://schemas.microsoft.com/office/2006/metadata/properties"/>
    <ds:schemaRef ds:uri="http://schemas.microsoft.com/office/infopath/2007/PartnerControls"/>
    <ds:schemaRef ds:uri="dc578857-fe0a-44d2-8490-ed9684d75a7c"/>
  </ds:schemaRefs>
</ds:datastoreItem>
</file>

<file path=customXml/itemProps2.xml><?xml version="1.0" encoding="utf-8"?>
<ds:datastoreItem xmlns:ds="http://schemas.openxmlformats.org/officeDocument/2006/customXml" ds:itemID="{6D7D417B-7928-4997-AFE3-2E089C7B74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1C766-328E-4763-8EFD-9BAFA2A82F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78857-fe0a-44d2-8490-ed9684d75a7c"/>
    <ds:schemaRef ds:uri="af9be23e-ddbd-4e6d-af8a-a90e06a9cf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Bose Professional March 2026</vt:lpstr>
      <vt:lpstr>Change History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Allen</dc:creator>
  <cp:keywords/>
  <dc:description/>
  <cp:lastModifiedBy>Cindy Turner</cp:lastModifiedBy>
  <cp:revision/>
  <dcterms:created xsi:type="dcterms:W3CDTF">2026-03-18T18:02:00Z</dcterms:created>
  <dcterms:modified xsi:type="dcterms:W3CDTF">2026-06-24T11:49:59Z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0x0101000600305CE9F40D4E9F2C75DE96DF8D34</vt:lpwstr>
  </property>
</Properties>
</file>