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turner\Documents\Prices\Landing Page\"/>
    </mc:Choice>
  </mc:AlternateContent>
  <xr:revisionPtr revIDLastSave="0" documentId="8_{75C80CBA-0AB3-4766-B682-CE16D6C423CD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JUNE 2020" sheetId="4" r:id="rId1"/>
    <sheet name="Master-Internal" sheetId="1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8" i="1" l="1"/>
  <c r="O58" i="1"/>
  <c r="R58" i="1"/>
  <c r="N57" i="1"/>
  <c r="O57" i="1"/>
  <c r="O59" i="1"/>
  <c r="N50" i="1"/>
  <c r="O50" i="1"/>
  <c r="R50" i="1"/>
  <c r="N37" i="1"/>
  <c r="O37" i="1"/>
  <c r="R37" i="1"/>
  <c r="R15" i="1"/>
  <c r="R16" i="1"/>
  <c r="N15" i="1"/>
  <c r="O15" i="1"/>
  <c r="N16" i="1"/>
  <c r="O16" i="1"/>
  <c r="G17" i="1"/>
  <c r="N17" i="1"/>
  <c r="O17" i="1"/>
  <c r="R17" i="1"/>
  <c r="G18" i="1"/>
  <c r="N18" i="1"/>
  <c r="O18" i="1"/>
  <c r="R18" i="1"/>
  <c r="R57" i="1"/>
  <c r="R98" i="1"/>
  <c r="O98" i="1"/>
  <c r="N98" i="1"/>
  <c r="R97" i="1"/>
  <c r="O97" i="1"/>
  <c r="N97" i="1"/>
  <c r="R96" i="1"/>
  <c r="O96" i="1"/>
  <c r="N96" i="1"/>
  <c r="R95" i="1"/>
  <c r="O95" i="1"/>
  <c r="N95" i="1"/>
  <c r="R94" i="1"/>
  <c r="O94" i="1"/>
  <c r="N94" i="1"/>
  <c r="R93" i="1"/>
  <c r="O93" i="1"/>
  <c r="N93" i="1"/>
  <c r="R92" i="1"/>
  <c r="O92" i="1"/>
  <c r="N92" i="1"/>
  <c r="R91" i="1"/>
  <c r="O91" i="1"/>
  <c r="N91" i="1"/>
  <c r="R90" i="1"/>
  <c r="O90" i="1"/>
  <c r="N90" i="1"/>
  <c r="R89" i="1"/>
  <c r="O89" i="1"/>
  <c r="N89" i="1"/>
  <c r="R88" i="1"/>
  <c r="O88" i="1"/>
  <c r="N88" i="1"/>
  <c r="R87" i="1"/>
  <c r="O87" i="1"/>
  <c r="N87" i="1"/>
  <c r="R86" i="1"/>
  <c r="O86" i="1"/>
  <c r="N86" i="1"/>
  <c r="R85" i="1"/>
  <c r="O85" i="1"/>
  <c r="N85" i="1"/>
  <c r="R84" i="1"/>
  <c r="O84" i="1"/>
  <c r="N84" i="1"/>
  <c r="R83" i="1"/>
  <c r="O83" i="1"/>
  <c r="N83" i="1"/>
  <c r="R82" i="1"/>
  <c r="O82" i="1"/>
  <c r="N82" i="1"/>
  <c r="R81" i="1"/>
  <c r="O81" i="1"/>
  <c r="N81" i="1"/>
  <c r="R80" i="1"/>
  <c r="O80" i="1"/>
  <c r="N80" i="1"/>
  <c r="R79" i="1"/>
  <c r="O79" i="1"/>
  <c r="N79" i="1"/>
  <c r="R78" i="1"/>
  <c r="O78" i="1"/>
  <c r="N78" i="1"/>
  <c r="R77" i="1"/>
  <c r="O77" i="1"/>
  <c r="N77" i="1"/>
  <c r="R76" i="1"/>
  <c r="O76" i="1"/>
  <c r="N76" i="1"/>
  <c r="R75" i="1"/>
  <c r="O75" i="1"/>
  <c r="N75" i="1"/>
  <c r="R74" i="1"/>
  <c r="O74" i="1"/>
  <c r="N74" i="1"/>
  <c r="R73" i="1"/>
  <c r="O73" i="1"/>
  <c r="N73" i="1"/>
  <c r="R72" i="1"/>
  <c r="O72" i="1"/>
  <c r="N72" i="1"/>
  <c r="R71" i="1"/>
  <c r="O71" i="1"/>
  <c r="N71" i="1"/>
  <c r="R70" i="1"/>
  <c r="O70" i="1"/>
  <c r="N70" i="1"/>
  <c r="R69" i="1"/>
  <c r="O69" i="1"/>
  <c r="N69" i="1"/>
  <c r="R68" i="1"/>
  <c r="O68" i="1"/>
  <c r="N68" i="1"/>
  <c r="R67" i="1"/>
  <c r="O67" i="1"/>
  <c r="N67" i="1"/>
  <c r="R66" i="1"/>
  <c r="O66" i="1"/>
  <c r="N66" i="1"/>
  <c r="R65" i="1"/>
  <c r="O65" i="1"/>
  <c r="N65" i="1"/>
  <c r="R64" i="1"/>
  <c r="O64" i="1"/>
  <c r="N64" i="1"/>
  <c r="R63" i="1"/>
  <c r="O63" i="1"/>
  <c r="N63" i="1"/>
  <c r="R62" i="1"/>
  <c r="O62" i="1"/>
  <c r="N62" i="1"/>
  <c r="R61" i="1"/>
  <c r="O61" i="1"/>
  <c r="N61" i="1"/>
  <c r="R60" i="1"/>
  <c r="O60" i="1"/>
  <c r="N60" i="1"/>
  <c r="R59" i="1"/>
  <c r="R56" i="1"/>
  <c r="O56" i="1"/>
  <c r="N56" i="1"/>
  <c r="R55" i="1"/>
  <c r="O55" i="1"/>
  <c r="N55" i="1"/>
  <c r="R54" i="1"/>
  <c r="O54" i="1"/>
  <c r="N54" i="1"/>
  <c r="R53" i="1"/>
  <c r="O53" i="1"/>
  <c r="N53" i="1"/>
  <c r="R52" i="1"/>
  <c r="O52" i="1"/>
  <c r="N52" i="1"/>
  <c r="R51" i="1"/>
  <c r="O51" i="1"/>
  <c r="N51" i="1"/>
  <c r="R49" i="1"/>
  <c r="O49" i="1"/>
  <c r="N49" i="1"/>
  <c r="R48" i="1"/>
  <c r="O48" i="1"/>
  <c r="N48" i="1"/>
  <c r="E48" i="1"/>
  <c r="R47" i="1"/>
  <c r="O47" i="1"/>
  <c r="N47" i="1"/>
  <c r="R46" i="1"/>
  <c r="O46" i="1"/>
  <c r="N46" i="1"/>
  <c r="E46" i="1"/>
  <c r="R45" i="1"/>
  <c r="R44" i="1"/>
  <c r="R43" i="1"/>
  <c r="R42" i="1"/>
  <c r="R41" i="1"/>
  <c r="R40" i="1"/>
  <c r="O40" i="1"/>
  <c r="N40" i="1"/>
  <c r="R39" i="1"/>
  <c r="O39" i="1"/>
  <c r="N39" i="1"/>
  <c r="R38" i="1"/>
  <c r="O38" i="1"/>
  <c r="N38" i="1"/>
  <c r="R36" i="1"/>
  <c r="O36" i="1"/>
  <c r="N36" i="1"/>
  <c r="R35" i="1"/>
  <c r="O35" i="1"/>
  <c r="N35" i="1"/>
  <c r="G35" i="1"/>
  <c r="R34" i="1"/>
  <c r="O34" i="1"/>
  <c r="N34" i="1"/>
  <c r="G34" i="1"/>
  <c r="R33" i="1"/>
  <c r="O33" i="1"/>
  <c r="N33" i="1"/>
  <c r="R32" i="1"/>
  <c r="O32" i="1"/>
  <c r="N32" i="1"/>
  <c r="R31" i="1"/>
  <c r="O31" i="1"/>
  <c r="N31" i="1"/>
  <c r="R30" i="1"/>
  <c r="O30" i="1"/>
  <c r="N30" i="1"/>
  <c r="R29" i="1"/>
  <c r="O29" i="1"/>
  <c r="N29" i="1"/>
  <c r="G29" i="1"/>
  <c r="R28" i="1"/>
  <c r="O28" i="1"/>
  <c r="N28" i="1"/>
  <c r="G28" i="1"/>
  <c r="R27" i="1"/>
  <c r="O27" i="1"/>
  <c r="N27" i="1"/>
  <c r="R26" i="1"/>
  <c r="O26" i="1"/>
  <c r="N26" i="1"/>
  <c r="R25" i="1"/>
  <c r="O25" i="1"/>
  <c r="N25" i="1"/>
  <c r="G25" i="1"/>
  <c r="R24" i="1"/>
  <c r="O24" i="1"/>
  <c r="N24" i="1"/>
  <c r="G24" i="1"/>
  <c r="R23" i="1"/>
  <c r="O23" i="1"/>
  <c r="N23" i="1"/>
  <c r="G23" i="1"/>
  <c r="R22" i="1"/>
  <c r="O22" i="1"/>
  <c r="N22" i="1"/>
  <c r="G22" i="1"/>
  <c r="R21" i="1"/>
  <c r="O21" i="1"/>
  <c r="N21" i="1"/>
  <c r="G21" i="1"/>
  <c r="R20" i="1"/>
  <c r="O20" i="1"/>
  <c r="N20" i="1"/>
  <c r="G20" i="1"/>
  <c r="R19" i="1"/>
  <c r="O19" i="1"/>
  <c r="N19" i="1"/>
  <c r="G19" i="1"/>
</calcChain>
</file>

<file path=xl/sharedStrings.xml><?xml version="1.0" encoding="utf-8"?>
<sst xmlns="http://schemas.openxmlformats.org/spreadsheetml/2006/main" count="410" uniqueCount="320">
  <si>
    <t>Item #</t>
  </si>
  <si>
    <t>Description</t>
  </si>
  <si>
    <t>EPR8A00047-000</t>
  </si>
  <si>
    <t xml:space="preserve"> </t>
  </si>
  <si>
    <t>EPR5A31024-001</t>
  </si>
  <si>
    <t>HDMI Cable - 15'</t>
  </si>
  <si>
    <t>EPR5A31024-000</t>
  </si>
  <si>
    <t>HDMI Cable - 30'</t>
  </si>
  <si>
    <t>EPR5A31025-000</t>
  </si>
  <si>
    <t>HDMI Cable - 50'</t>
  </si>
  <si>
    <t>EPR5A31020-000</t>
  </si>
  <si>
    <t>USB Cable - 16'</t>
  </si>
  <si>
    <t>EPR5A31021-000</t>
  </si>
  <si>
    <t>Extended Power Cable - 15'</t>
  </si>
  <si>
    <t>EPR1B31001-000</t>
  </si>
  <si>
    <t>Notes:</t>
  </si>
  <si>
    <t>Lead-time: Typically ship 2-3 days after receipt of order and payment.</t>
  </si>
  <si>
    <t>Newline Interactive Dealer Support:</t>
  </si>
  <si>
    <t>phone: (888)233-0868</t>
  </si>
  <si>
    <t>e-mail: info@newline-interactive.com</t>
  </si>
  <si>
    <t>web: newline-interactive.com</t>
  </si>
  <si>
    <t>MAP Price</t>
  </si>
  <si>
    <t>Software and Service</t>
  </si>
  <si>
    <t>EPR5A31888-000</t>
  </si>
  <si>
    <t>IdeaMax Training - 1 day (plus travel expenses)</t>
  </si>
  <si>
    <t>EPR8A00165-001</t>
  </si>
  <si>
    <t>EPR8A00265-002</t>
  </si>
  <si>
    <t>TruTouch 470 HD LED Multi-touch Display</t>
  </si>
  <si>
    <t>EPR8A64000-000</t>
  </si>
  <si>
    <t>EPR8A50600-000</t>
  </si>
  <si>
    <t>IdeaMax - Annual</t>
  </si>
  <si>
    <t>TruTouch Accessories</t>
  </si>
  <si>
    <t>TruTouch Displays</t>
  </si>
  <si>
    <t>EPR9A00X55-000</t>
  </si>
  <si>
    <t>EPR9A00X70-000</t>
  </si>
  <si>
    <t>EPR9A02X55-000</t>
  </si>
  <si>
    <t>EPR9A02X70-000</t>
  </si>
  <si>
    <t>EPR8A61800-001</t>
  </si>
  <si>
    <t>EPR8A61800-002</t>
  </si>
  <si>
    <t>EPR1B31008-000</t>
  </si>
  <si>
    <t>IdeaMax - Perpetual</t>
  </si>
  <si>
    <t>EPR8A00180-001</t>
  </si>
  <si>
    <t>EPR8A00280-002</t>
  </si>
  <si>
    <t>EPR8AX0055-001</t>
  </si>
  <si>
    <t>EPR8AX0055-002</t>
  </si>
  <si>
    <t>EPR8AX0070-001</t>
  </si>
  <si>
    <t>EPR8AX0070-002</t>
  </si>
  <si>
    <t>EPR8A00170-001</t>
  </si>
  <si>
    <t>EPR8A00270-002</t>
  </si>
  <si>
    <t>EPR8A88700-000</t>
  </si>
  <si>
    <t>EPR8A88900-000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</si>
  <si>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980 Wall Mount</t>
    </r>
  </si>
  <si>
    <t>EPR8A50980-000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</si>
  <si>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On-Board Computer (HD video) 1 Year Ext Warranty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</si>
  <si>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On-Board Computer (HD video) 2 Year Ext Warranty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</si>
  <si>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650 1 Year Extended Warranty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</si>
  <si>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650 2 Year Extended Warranty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</si>
  <si>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700 1 Year Extended Warranty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</si>
  <si>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700 2 Year Extended Warranty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</si>
  <si>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800 1 Year Extended Warranty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</si>
  <si>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800 2 Year Extended Warranty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</si>
  <si>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X5 1 Year Extended Warranty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</si>
  <si>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X7 1 Year Extended Warranty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</si>
  <si>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X7 2 Year Extended Warranty</t>
    </r>
  </si>
  <si>
    <t>EPR8A60060-000</t>
  </si>
  <si>
    <r>
      <rPr>
        <b/>
        <sz val="14"/>
        <color rgb="FF000000"/>
        <rFont val="Arial"/>
        <family val="2"/>
      </rPr>
      <t>TRU</t>
    </r>
    <r>
      <rPr>
        <sz val="14"/>
        <color rgb="FF000000"/>
        <rFont val="Arial"/>
        <family val="2"/>
      </rPr>
      <t xml:space="preserve">LIFT Motorized Mobile Stand </t>
    </r>
    <r>
      <rPr>
        <sz val="11"/>
        <color rgb="FF000000"/>
        <rFont val="Arial"/>
        <family val="2"/>
      </rPr>
      <t>(up-down-tilt; fits all display sizes)</t>
    </r>
  </si>
  <si>
    <t>EPR9A00X86-000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</si>
  <si>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X5 2 Year Extended Warranty</t>
    </r>
  </si>
  <si>
    <t>EPR8A00198-001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</si>
  <si>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980 1 Year Extended Warranty</t>
    </r>
  </si>
  <si>
    <t>EPR8A00298-002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</si>
  <si>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980 2 Year Extended Warranty</t>
    </r>
  </si>
  <si>
    <t>EPR8A00186-001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</si>
  <si>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860 1 Year Extended Warranty</t>
    </r>
  </si>
  <si>
    <t>EPR8A00286-002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</si>
  <si>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860 2 Year Extended Warranty</t>
    </r>
  </si>
  <si>
    <t>Platinum   Dealer Price (delivered)</t>
  </si>
  <si>
    <t>Gold         Dealer Price</t>
  </si>
  <si>
    <t>Gold Dealer Freight</t>
  </si>
  <si>
    <t>Mfg Sug Retail Price (MSRP)</t>
  </si>
  <si>
    <t>Payment Terms: Pre-payment required by credit card or check.</t>
  </si>
  <si>
    <t>Platinum Dealer Status: Achieved by purchasing $50,000 of products from Newline Interactive in a 12-month period.</t>
  </si>
  <si>
    <t>Platinum Dealer Freight: (within continental USA) included in Platinum Dealer Price.</t>
  </si>
  <si>
    <t>EPR9A88X55-000</t>
  </si>
  <si>
    <t>EPR9A88X70-000</t>
  </si>
  <si>
    <t>EPR9A88X86-000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</si>
  <si>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Dual X5 Unified Collaboration System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</si>
  <si>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Dual X7 Unified Collaboration System</t>
    </r>
  </si>
  <si>
    <t>EPR8A68000-000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</si>
  <si>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650/700/750/800/860/X5/X7 Wall Mount</t>
    </r>
  </si>
  <si>
    <t>Other Products</t>
  </si>
  <si>
    <t>EPR8A6184K-001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</si>
  <si>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On-Board Computer (Ultra HD video) 1 Year Ext Warranty</t>
    </r>
  </si>
  <si>
    <t>EPR8A6184K-002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</si>
  <si>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On-Board Computer (Ultra HD video) 2 Year Ext Warranty</t>
    </r>
  </si>
  <si>
    <t>EPR8A00175-001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</si>
  <si>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750 1 Year Extended Warranty</t>
    </r>
  </si>
  <si>
    <t>EPR8A00275-002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</si>
  <si>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750 2 Year Extended Warranty</t>
    </r>
  </si>
  <si>
    <t>EPR8AX0086-001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</si>
  <si>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X9 1 Year Extended Warranty</t>
    </r>
  </si>
  <si>
    <t>EPR8AX0086-002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</si>
  <si>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X9 2 Year Extended Warranty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</si>
  <si>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X9 Unified Collaboration System - no on-board computer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</si>
  <si>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X7 Unified Collaboration System - no on-board computer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</si>
  <si>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X5 Unified Collaboration System - no on-board computer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</si>
  <si>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X5 Unified Collaboration System (on-board computer incl)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</si>
  <si>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X7 Unified Collaboration System (on-board computer incl)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</si>
  <si>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X9 Unified Collaboration System (on-board computer incl)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</si>
  <si>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650VN Ultra-HD LED Multi-touch Display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</si>
  <si>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750VN Ultra-HD LED Multi-touch Display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</si>
  <si>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860VN Ultra-HD LED Multi-touch Display</t>
    </r>
  </si>
  <si>
    <t>TT-6518VN</t>
  </si>
  <si>
    <t>TT-7518VN</t>
  </si>
  <si>
    <t>TT-8618VN</t>
  </si>
  <si>
    <t>Suggested K-12 End User Price</t>
  </si>
  <si>
    <t>K-12 Registered Dealer: 7%</t>
  </si>
  <si>
    <t>Distributor Buy Price- 5% Under Gold</t>
  </si>
  <si>
    <t>(Gold - 5%)</t>
  </si>
  <si>
    <t>CDW Estimate Buy Cost Every Day</t>
  </si>
  <si>
    <t>(Disty + 5%)</t>
  </si>
  <si>
    <t>K12 Everyday Discount Price (delivered)</t>
  </si>
  <si>
    <t>Payment Terms: Based on account set-up</t>
  </si>
  <si>
    <t xml:space="preserve">CONFIDENTIAL &amp; PROPRIETARY INFORMATION 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</si>
  <si>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 xml:space="preserve">LIFT BalanceBox 400-70 </t>
    </r>
    <r>
      <rPr>
        <sz val="11"/>
        <rFont val="Arial"/>
        <family val="2"/>
      </rPr>
      <t xml:space="preserve">w/ VESA interface </t>
    </r>
    <r>
      <rPr>
        <sz val="8"/>
        <rFont val="Arial"/>
        <family val="2"/>
      </rPr>
      <t>(Supports 55", 65”,70”,75”, and X5, X6, X7,X8)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</si>
  <si>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 xml:space="preserve">LIFT BalanceBox 650-130 </t>
    </r>
    <r>
      <rPr>
        <sz val="11"/>
        <rFont val="Arial"/>
        <family val="2"/>
      </rPr>
      <t>w/ VESA interface</t>
    </r>
    <r>
      <rPr>
        <sz val="14"/>
        <rFont val="Arial"/>
        <family val="2"/>
      </rPr>
      <t xml:space="preserve"> </t>
    </r>
    <r>
      <rPr>
        <sz val="8"/>
        <rFont val="Arial"/>
        <family val="2"/>
      </rPr>
      <t>(Supports 80", 86", and X9)</t>
    </r>
  </si>
  <si>
    <t>EPR8A88555-000</t>
  </si>
  <si>
    <t>EPR8A88666-000</t>
  </si>
  <si>
    <t>EPR8A70070-000</t>
  </si>
  <si>
    <r>
      <rPr>
        <b/>
        <sz val="14"/>
        <rFont val="Arial"/>
        <family val="2"/>
      </rPr>
      <t>TRU</t>
    </r>
    <r>
      <rPr>
        <sz val="14"/>
        <color rgb="FF000000"/>
        <rFont val="Arial"/>
        <family val="2"/>
      </rPr>
      <t xml:space="preserve">LIFT iTeachSpider Motorized Mobile Stand </t>
    </r>
    <r>
      <rPr>
        <sz val="11"/>
        <color rgb="FF000000"/>
        <rFont val="Arial"/>
        <family val="2"/>
      </rPr>
      <t>(no tilt; fits all display sizes)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</si>
  <si>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 xml:space="preserve">LIFT </t>
    </r>
    <r>
      <rPr>
        <sz val="11"/>
        <rFont val="Arial"/>
        <family val="2"/>
      </rPr>
      <t>BalanceBox Mobile Stand +400-70 w/ VESA interface</t>
    </r>
    <r>
      <rPr>
        <sz val="8"/>
        <rFont val="Arial"/>
        <family val="2"/>
      </rPr>
      <t xml:space="preserve"> (For 55", 65”,70”,75”, &amp; X5, X6, X7,X8 )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</si>
  <si>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 xml:space="preserve">LIFT </t>
    </r>
    <r>
      <rPr>
        <sz val="11"/>
        <rFont val="Arial"/>
        <family val="2"/>
      </rPr>
      <t>BalanceBox Mobile Stand +650-130 w/ VESA interface (Supports 80", 86", and X9)</t>
    </r>
  </si>
  <si>
    <t>EPR9A00X65-000</t>
  </si>
  <si>
    <t>EPR9A88X65-000</t>
  </si>
  <si>
    <t>EPR9A00X80-000</t>
  </si>
  <si>
    <t>EPR9A88X80-000</t>
  </si>
  <si>
    <t>EPR8AX0065-001</t>
  </si>
  <si>
    <t>EPR8AX0065-002</t>
  </si>
  <si>
    <r>
      <rPr>
        <b/>
        <sz val="14"/>
        <rFont val="Arial"/>
        <family val="2"/>
      </rPr>
      <t>TRU</t>
    </r>
    <r>
      <rPr>
        <sz val="14"/>
        <color theme="1"/>
        <rFont val="Arial"/>
        <family val="2"/>
      </rPr>
      <t>TOUCH X6 1 Year Extended Warranty</t>
    </r>
  </si>
  <si>
    <r>
      <rPr>
        <b/>
        <sz val="14"/>
        <rFont val="Arial"/>
        <family val="2"/>
      </rPr>
      <t>TRU</t>
    </r>
    <r>
      <rPr>
        <sz val="14"/>
        <color theme="1"/>
        <rFont val="Arial"/>
        <family val="2"/>
      </rPr>
      <t>TOUCH X6 2 Year Extended Warranty</t>
    </r>
  </si>
  <si>
    <t>EPR8AX0075-001</t>
  </si>
  <si>
    <t>EPR8AX0075-002</t>
  </si>
  <si>
    <r>
      <rPr>
        <b/>
        <sz val="14"/>
        <rFont val="Arial"/>
        <family val="2"/>
      </rPr>
      <t>TRU</t>
    </r>
    <r>
      <rPr>
        <sz val="14"/>
        <color theme="1"/>
        <rFont val="Arial"/>
        <family val="2"/>
      </rPr>
      <t>TOUCH X8 1 Year Extended Warranty</t>
    </r>
  </si>
  <si>
    <r>
      <rPr>
        <b/>
        <sz val="14"/>
        <rFont val="Arial"/>
        <family val="2"/>
      </rPr>
      <t>TRU</t>
    </r>
    <r>
      <rPr>
        <sz val="14"/>
        <color theme="1"/>
        <rFont val="Arial"/>
        <family val="2"/>
      </rPr>
      <t>TOUCH X8 2 Year Extended Warranty</t>
    </r>
  </si>
  <si>
    <r>
      <rPr>
        <b/>
        <sz val="14"/>
        <rFont val="Arial"/>
        <family val="2"/>
      </rPr>
      <t>TRU</t>
    </r>
    <r>
      <rPr>
        <sz val="14"/>
        <color theme="1"/>
        <rFont val="Arial"/>
        <family val="2"/>
      </rPr>
      <t>TOUCH X6 Unified Collaboration System - No on-board computer</t>
    </r>
  </si>
  <si>
    <r>
      <rPr>
        <b/>
        <sz val="14"/>
        <rFont val="Arial"/>
        <family val="2"/>
      </rPr>
      <t>TRU</t>
    </r>
    <r>
      <rPr>
        <sz val="14"/>
        <color theme="1"/>
        <rFont val="Arial"/>
        <family val="2"/>
      </rPr>
      <t>TOUCH X8 Unified Collaboration System - No on-board computer</t>
    </r>
  </si>
  <si>
    <t>Synnex Price</t>
  </si>
  <si>
    <t>TT-6518RS</t>
  </si>
  <si>
    <t>TT-7518RS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</si>
  <si>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750RS Ultra-HD LED Multi-touch Display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</si>
  <si>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650RS Ultra-HD LED Multi-touch Display</t>
    </r>
  </si>
  <si>
    <t>TT-8618RS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</si>
  <si>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860RS Ultra-HD LED Multi-touch Display</t>
    </r>
  </si>
  <si>
    <t>EPR8A6S256-000</t>
  </si>
  <si>
    <t>OPS Hard Drive Upgrade - 256 GB SSD</t>
  </si>
  <si>
    <t>EPR8A6S512-000</t>
  </si>
  <si>
    <t>OPS Hard Drive Upgrade - 512 GB SSD</t>
  </si>
  <si>
    <t>EPR8A6S999-000</t>
  </si>
  <si>
    <t>OPS Hard Drive Upgrade - 1TB SSD</t>
  </si>
  <si>
    <t>EPR8A6R016-000</t>
  </si>
  <si>
    <t>OPS RAM Upgrade to 16GB</t>
  </si>
  <si>
    <t>EPR8A6R008-000</t>
  </si>
  <si>
    <t>OPS RAM Upgrade to 8GB</t>
  </si>
  <si>
    <r>
      <rPr>
        <b/>
        <sz val="14"/>
        <rFont val="Arial"/>
        <family val="2"/>
      </rPr>
      <t>TRU</t>
    </r>
    <r>
      <rPr>
        <sz val="14"/>
        <color theme="1"/>
        <rFont val="Arial"/>
        <family val="2"/>
      </rPr>
      <t>TOUCH X6 Unified Collaboration System</t>
    </r>
    <r>
      <rPr>
        <sz val="14"/>
        <rFont val="Arial"/>
        <family val="2"/>
      </rPr>
      <t xml:space="preserve"> (on-board computer incl)</t>
    </r>
  </si>
  <si>
    <r>
      <rPr>
        <b/>
        <sz val="14"/>
        <rFont val="Arial"/>
        <family val="2"/>
      </rPr>
      <t>TRU</t>
    </r>
    <r>
      <rPr>
        <sz val="14"/>
        <color theme="1"/>
        <rFont val="Arial"/>
        <family val="2"/>
      </rPr>
      <t>TOUCH X8 Unified Collaboration System</t>
    </r>
    <r>
      <rPr>
        <sz val="14"/>
        <rFont val="Arial"/>
        <family val="2"/>
      </rPr>
      <t xml:space="preserve"> (on-board computer incl)</t>
    </r>
  </si>
  <si>
    <t>TT-9818RS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</si>
  <si>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980RS Ultra-HD LED Multi-touch Display</t>
    </r>
  </si>
  <si>
    <t>Newline Interactive Dealer Price Sheet - Q1/Q2 2019</t>
  </si>
  <si>
    <t>Prices Valid: through June30, 2019.</t>
  </si>
  <si>
    <t>EPR8A60DKS-000</t>
  </si>
  <si>
    <t>OPS Docking Station</t>
  </si>
  <si>
    <t>EPR5A58801-000</t>
  </si>
  <si>
    <t>EPR5A58802-000</t>
  </si>
  <si>
    <t>EPR5A51001-000</t>
  </si>
  <si>
    <t>TRUTOUCH X Series Remote Control</t>
  </si>
  <si>
    <t>TRUTOUCH UB/FB Multi-touch Display Remote Control</t>
  </si>
  <si>
    <t>TRUTOUCH X Series Stylus</t>
  </si>
  <si>
    <t>EPR8A50688-000</t>
  </si>
  <si>
    <t>TRUTOUCH Over-The-Board Mount</t>
  </si>
  <si>
    <t>Ver: 19.01.31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</si>
  <si>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Android Mini-PC Computer  -X10D</t>
    </r>
  </si>
  <si>
    <t>EPR7A085NT-000</t>
  </si>
  <si>
    <t>EPR7A098NT-000</t>
  </si>
  <si>
    <t>TRUTOUCH 850NT Ultra-HD LED Display (No Touch)</t>
  </si>
  <si>
    <t>TRUTOUCH 980NT Ultra-HD LED Display (No Touch)</t>
  </si>
  <si>
    <t>EPR8A65000-000</t>
  </si>
  <si>
    <t>EPR8A67160-000</t>
  </si>
  <si>
    <t>EPR8A64VPU-000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</si>
  <si>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On-Board Computer (4K) - i7,16G RAM, 256GB SSD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</si>
  <si>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On-Board Computer (4K) - i7, 8G RAM, 256GB SSD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</si>
  <si>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On-Board Computer (4K) - i5, 4G RAM, 128GB SSD</t>
    </r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</si>
  <si>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 xml:space="preserve">TOUCH On-Board Computer (4K) - i7, 8G RAM, 256GB SSD </t>
    </r>
    <r>
      <rPr>
        <sz val="10"/>
        <rFont val="Arial"/>
        <family val="2"/>
      </rPr>
      <t>W/ vPRO-UNITE</t>
    </r>
  </si>
  <si>
    <t>EPR8A70080-000</t>
  </si>
  <si>
    <t>TRULIFT iTeachSpider Non- Motorized Mobile Stand (Fixed, fits all display sizes)</t>
  </si>
  <si>
    <t>EPR8A50500-SQR</t>
  </si>
  <si>
    <r>
      <rPr>
        <b/>
        <sz val="14"/>
        <rFont val="Arial"/>
        <family val="2"/>
      </rPr>
      <t>TRU</t>
    </r>
    <r>
      <rPr>
        <sz val="14"/>
        <rFont val="Arial"/>
        <family val="2"/>
      </rPr>
      <t>TOUCH Mobile Stand</t>
    </r>
  </si>
  <si>
    <t>IRDC</t>
  </si>
  <si>
    <t>Newline In-Room Display Controller (IRDC)</t>
  </si>
  <si>
    <t>EPR8A0NT85-001</t>
  </si>
  <si>
    <t>EPR8A0NT85-002</t>
  </si>
  <si>
    <t>EPR8A0NT98-001</t>
  </si>
  <si>
    <t>EPR8A0NT98-002</t>
  </si>
  <si>
    <t>EPR8A70088-000</t>
  </si>
  <si>
    <t>EPR1B38LCS-000</t>
  </si>
  <si>
    <t>TT-6519RS</t>
  </si>
  <si>
    <t>TT-7519RS</t>
  </si>
  <si>
    <t>TT-8619RS</t>
  </si>
  <si>
    <t>TT-9819RS</t>
  </si>
  <si>
    <t>TT-6519IP</t>
  </si>
  <si>
    <t>TT-7519IP</t>
  </si>
  <si>
    <t>TT-8619IP</t>
  </si>
  <si>
    <t>TT-65RSLMU-BDL</t>
  </si>
  <si>
    <t>TT-75RSLMU-BDL</t>
  </si>
  <si>
    <t>TT-86RSLMU-BDL</t>
  </si>
  <si>
    <t>TT-65IPLMU-BDL</t>
  </si>
  <si>
    <t>TT-75IPLMU-BDL</t>
  </si>
  <si>
    <t>TT-86IPLMU-BDL</t>
  </si>
  <si>
    <t>EPR5A51002-000</t>
  </si>
  <si>
    <t>EPR5A51005-000</t>
  </si>
  <si>
    <t>TT-65VNLMU-BDL</t>
  </si>
  <si>
    <t>TT-75VNLMU-BDL</t>
  </si>
  <si>
    <t>TT-86VNLMU-BDL</t>
  </si>
  <si>
    <t>TT-98NTLMU-BDL</t>
  </si>
  <si>
    <t>TT-85NTLMU-BDL</t>
  </si>
  <si>
    <t>850NT Ultra-HD LED Display (No Touch)</t>
  </si>
  <si>
    <t>980NT Ultra-HD LED Display (No Touch)</t>
  </si>
  <si>
    <t>650RS+ Ultra-HD LED Multi-touch Display</t>
  </si>
  <si>
    <t>650VN Ultra-HD LED Multi-touch Display</t>
  </si>
  <si>
    <t>650IP Ultra-HD LED Multi-touch Display (Capacitive Touch)</t>
  </si>
  <si>
    <t>750RS+ Ultra-HD LED Multi-touch Display</t>
  </si>
  <si>
    <t>750VN Ultra-HD LED Multi-touch Display</t>
  </si>
  <si>
    <t>750IP Ultra-HD LED Multi-touch Display (Capacitive Touch)</t>
  </si>
  <si>
    <t>860RS+ Ultra-HD LED Multi-touch Display</t>
  </si>
  <si>
    <t>860VN Ultra-HD LED Multi-touch Display</t>
  </si>
  <si>
    <t>860IP Ultra-HD LED Multi-touch Display (Capacitive Touch)</t>
  </si>
  <si>
    <t>980RS+ Ultra-HD LED Multi-touch Display</t>
  </si>
  <si>
    <t>X5 Unified Collaboration System (on-board computer incl)</t>
  </si>
  <si>
    <t>X5 Unified Collaboration System - no on-board computer</t>
  </si>
  <si>
    <t>X6 Unified Collaboration System (on-board computer incl)</t>
  </si>
  <si>
    <t>X6 Unified Collaboration System - No on-board computer</t>
  </si>
  <si>
    <t>X8 Unified Collaboration System (on-board computer incl)</t>
  </si>
  <si>
    <t>X8 Unified Collaboration System - No on-board computer</t>
  </si>
  <si>
    <t>X9 Unified Collaboration System (on-board computer incl)</t>
  </si>
  <si>
    <t>X9 Unified Collaboration System - no on-board computer</t>
  </si>
  <si>
    <t>Dual X5 Unified Collaboration System</t>
  </si>
  <si>
    <t>650RS  w/Logitech MeetUp + MeetUp TV Mount</t>
  </si>
  <si>
    <t>750RS  w/Logitech MeetUp + MeetUp TV Mount</t>
  </si>
  <si>
    <t>860RS  w/Logitech MeetUp + MeetUp TV Mount</t>
  </si>
  <si>
    <t>650VN  w/Logitech MeetUp + MeetUp TV Mount</t>
  </si>
  <si>
    <t>750VN  w/Logitech MeetUp + MeetUp TV Mount</t>
  </si>
  <si>
    <t>860VN  w/Logitech MeetUp + MeetUp TV Mount</t>
  </si>
  <si>
    <t>650IP w/Logitech MeetUp + MeetUp TV Mount</t>
  </si>
  <si>
    <t>750IP w/Logitech MeetUp + MeetUp TV Mount</t>
  </si>
  <si>
    <t>860IP w/Logitech MeetUp + MeetUp TV Mount</t>
  </si>
  <si>
    <t>850NT w/Logitech MeetUp + MeetUp TV Mount</t>
  </si>
  <si>
    <t>980NT w/Logitech MeetUp + MeetUp TV Mount</t>
  </si>
  <si>
    <t>On-Board Computer (4K) - i5, 4G RAM, 128GB SSD</t>
  </si>
  <si>
    <t>On-Board Computer (4K) - i7, 8G RAM, 256GB SSD</t>
  </si>
  <si>
    <t>On-Board Computer (4K) - i7,16G RAM, 256GB SSD</t>
  </si>
  <si>
    <t>Android Mini-PC Computer  -X10D</t>
  </si>
  <si>
    <t>650/700/750/800/860/X5/X7 Wall Mount</t>
  </si>
  <si>
    <t>980 Wall Mount</t>
  </si>
  <si>
    <t>Mobile Stand</t>
  </si>
  <si>
    <t>Over-The-Board Mount</t>
  </si>
  <si>
    <r>
      <t xml:space="preserve">On-Board Computer (4K) - i7, 8G RAM, 256GB SSD </t>
    </r>
    <r>
      <rPr>
        <sz val="9"/>
        <rFont val="Arial"/>
        <family val="2"/>
      </rPr>
      <t>W/ vPRO-UNITE</t>
    </r>
  </si>
  <si>
    <t>X Series Remote Control</t>
  </si>
  <si>
    <t>UB/FB Multi-touch Display Remote Control</t>
  </si>
  <si>
    <t>X Series Stylus</t>
  </si>
  <si>
    <t>VN Series Stylus</t>
  </si>
  <si>
    <t>Wireless Dongle</t>
  </si>
  <si>
    <t>RS/RS+ Series Stylus</t>
  </si>
  <si>
    <t>On-Board Computer (Ultra HD video) 1 Year Ext Warranty</t>
  </si>
  <si>
    <t>On-Board Computer (Ultra HD video) 2 Year Ext Warranty</t>
  </si>
  <si>
    <t>850NT Non-touch Display 1 Year Extended Warranty</t>
  </si>
  <si>
    <t>850NT Non-touch Display 2 Year Extended Warranty</t>
  </si>
  <si>
    <t>980NT Non-touch Display 1 Year Extended Warranty</t>
  </si>
  <si>
    <t>980NT Non-touch Display 2 Year Extended Warranty</t>
  </si>
  <si>
    <t>650 1 Year Extended Warranty</t>
  </si>
  <si>
    <t>650 2 Year Extended Warranty</t>
  </si>
  <si>
    <t>750 1 Year Extended Warranty</t>
  </si>
  <si>
    <t>750 2 Year Extended Warranty</t>
  </si>
  <si>
    <t>860 1 Year Extended Warranty</t>
  </si>
  <si>
    <t>860 2 Year Extended Warranty</t>
  </si>
  <si>
    <t>980 1 Year Extended Warranty</t>
  </si>
  <si>
    <t>980 2 Year Extended Warranty</t>
  </si>
  <si>
    <t>X5 1 Year Extended Warranty</t>
  </si>
  <si>
    <t>X5 2 Year Extended Warranty</t>
  </si>
  <si>
    <t>X6 1 Year Extended Warranty</t>
  </si>
  <si>
    <t>X6 2 Year Extended Warranty</t>
  </si>
  <si>
    <t>X8 1 Year Extended Warranty</t>
  </si>
  <si>
    <t>X8 2 Year Extended Warranty</t>
  </si>
  <si>
    <t>X9 1 Year Extended Warranty</t>
  </si>
  <si>
    <t>X9 2 Year Extended Warranty</t>
  </si>
  <si>
    <t>LOG-MUC</t>
  </si>
  <si>
    <t>LOG-MUMNT</t>
  </si>
  <si>
    <t>LOG-MUMIC</t>
  </si>
  <si>
    <t>Logitech MeetUp Camera</t>
  </si>
  <si>
    <t>Logitech XL TV Mount (up to 90") for MeetUp</t>
  </si>
  <si>
    <t>Logitech Expansion Mic For MeetUp</t>
  </si>
  <si>
    <r>
      <rPr>
        <sz val="14"/>
        <color rgb="FF000000"/>
        <rFont val="Arial"/>
        <family val="2"/>
      </rPr>
      <t xml:space="preserve">iTeachSpider Non- Motorized Mobile Stand </t>
    </r>
    <r>
      <rPr>
        <sz val="11"/>
        <color rgb="FF000000"/>
        <rFont val="Arial"/>
        <family val="2"/>
      </rPr>
      <t>(Fixed, fits all display sizes)</t>
    </r>
  </si>
  <si>
    <r>
      <rPr>
        <sz val="14"/>
        <color rgb="FF000000"/>
        <rFont val="Arial"/>
        <family val="2"/>
      </rPr>
      <t xml:space="preserve">iTeachSpider Motorized Mobile Stand </t>
    </r>
    <r>
      <rPr>
        <sz val="11"/>
        <color rgb="FF000000"/>
        <rFont val="Arial"/>
        <family val="2"/>
      </rPr>
      <t>(no tilt; fits all display sizes)</t>
    </r>
  </si>
  <si>
    <r>
      <rPr>
        <sz val="14"/>
        <color rgb="FF000000"/>
        <rFont val="Arial"/>
        <family val="2"/>
      </rPr>
      <t xml:space="preserve">Motorized Mobile Stand </t>
    </r>
    <r>
      <rPr>
        <sz val="11"/>
        <color rgb="FF000000"/>
        <rFont val="Arial"/>
        <family val="2"/>
      </rPr>
      <t>(up-down-tilt; fits all display sizes)</t>
    </r>
  </si>
  <si>
    <r>
      <t xml:space="preserve">BalanceBox 400-70 </t>
    </r>
    <r>
      <rPr>
        <sz val="11"/>
        <rFont val="Arial"/>
        <family val="2"/>
      </rPr>
      <t xml:space="preserve">w/ VESA interface </t>
    </r>
    <r>
      <rPr>
        <sz val="8"/>
        <rFont val="Arial"/>
        <family val="2"/>
      </rPr>
      <t>(Supports 55", 65”,70”,75”, and X5, X6, X7,X8)</t>
    </r>
  </si>
  <si>
    <r>
      <t xml:space="preserve">BalanceBox 650-130 </t>
    </r>
    <r>
      <rPr>
        <sz val="11"/>
        <rFont val="Arial"/>
        <family val="2"/>
      </rPr>
      <t>w/ VESA interface</t>
    </r>
    <r>
      <rPr>
        <sz val="14"/>
        <rFont val="Arial"/>
        <family val="2"/>
      </rPr>
      <t xml:space="preserve"> </t>
    </r>
    <r>
      <rPr>
        <sz val="8"/>
        <rFont val="Arial"/>
        <family val="2"/>
      </rPr>
      <t>(Supports 80", 86", and X9)</t>
    </r>
  </si>
  <si>
    <r>
      <t>BalanceBox Mobile Stand +400-70</t>
    </r>
    <r>
      <rPr>
        <sz val="11"/>
        <rFont val="Arial"/>
        <family val="2"/>
      </rPr>
      <t xml:space="preserve"> w/ VESA interface</t>
    </r>
    <r>
      <rPr>
        <sz val="8"/>
        <rFont val="Arial"/>
        <family val="2"/>
      </rPr>
      <t xml:space="preserve"> (For 55", 65”,70”,75”, &amp; X5, X6, X7,X8 )</t>
    </r>
  </si>
  <si>
    <r>
      <rPr>
        <sz val="14"/>
        <rFont val="Arial"/>
        <family val="2"/>
      </rPr>
      <t>BalanceBox Mobile Stand +650-130</t>
    </r>
    <r>
      <rPr>
        <sz val="11"/>
        <rFont val="Arial"/>
        <family val="2"/>
      </rPr>
      <t xml:space="preserve"> w/ VESA interface (Supports 80", 86", and X9)</t>
    </r>
  </si>
  <si>
    <t>EPR8A65000-NWS</t>
  </si>
  <si>
    <t>EPR8A64000-NWS</t>
  </si>
  <si>
    <t>EPR8A67160-NWS</t>
  </si>
  <si>
    <t>EPR8A64VPU-NWS</t>
  </si>
  <si>
    <t>On-Board Computer NO WINDOWS (4K) - i5, 4G RAM, 128GB SSD</t>
  </si>
  <si>
    <t>On-Board Computer NO WINDOWS (4K) - i7, 8G RAM, 256GB SSD</t>
  </si>
  <si>
    <t>On-Board Computer NO WINDOWS (4K) - i7,16G RAM, 256GB SSD</t>
  </si>
  <si>
    <r>
      <t xml:space="preserve">On-Board Computer NO WINDOWS (4K) - i7, 8G RAM, 256GB SSD </t>
    </r>
    <r>
      <rPr>
        <sz val="9"/>
        <rFont val="Arial"/>
        <family val="2"/>
      </rPr>
      <t>W/ vPRO-UNITE</t>
    </r>
  </si>
  <si>
    <t>Displays</t>
  </si>
  <si>
    <t>Accessories</t>
  </si>
  <si>
    <t>Newline Launch Control Software Suite - 1 year</t>
  </si>
  <si>
    <t>Ver: 20.03.31</t>
  </si>
  <si>
    <t>Newline Interactive Dealer Price Sheet - 2020</t>
  </si>
  <si>
    <t>Corporate/ Government/Education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</si>
</sst>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u/>
      <sz val="14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i/>
      <sz val="14"/>
      <color rgb="FF00B0F0"/>
      <name val="Arial"/>
      <family val="2"/>
    </font>
    <font>
      <b/>
      <i/>
      <sz val="12"/>
      <color rgb="FF00B0F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4" fontId="16" fillId="0" borderId="0" applyFont="0" applyFill="0" applyBorder="0" applyAlignment="0" applyProtection="0"/>
  </cellStyleXfs>
  <cellXfs count="58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1" fillId="0" borderId="4" xfId="0" applyFont="1" applyBorder="1" applyAlignment="1">
      <alignment horizontal="left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43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2" fillId="0" borderId="7" xfId="0" applyFont="1" applyBorder="1"/>
    <xf numFmtId="0" fontId="2" fillId="0" borderId="6" xfId="0" applyFont="1" applyBorder="1"/>
    <xf numFmtId="0" fontId="2" fillId="0" borderId="9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43" fontId="2" fillId="3" borderId="11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0" fontId="2" fillId="2" borderId="7" xfId="0" quotePrefix="1" applyFont="1" applyFill="1" applyBorder="1"/>
    <xf numFmtId="164" fontId="2" fillId="2" borderId="11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 wrapText="1"/>
    </xf>
    <xf numFmtId="164" fontId="2" fillId="3" borderId="11" xfId="0" applyNumberFormat="1" applyFont="1" applyFill="1" applyBorder="1" applyAlignment="1">
      <alignment horizontal="right"/>
    </xf>
    <xf numFmtId="0" fontId="2" fillId="2" borderId="12" xfId="0" quotePrefix="1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64" fontId="0" fillId="0" borderId="0" xfId="0" applyNumberFormat="1"/>
    <xf numFmtId="44" fontId="2" fillId="2" borderId="7" xfId="2" quotePrefix="1" applyFont="1" applyFill="1" applyBorder="1"/>
    <xf numFmtId="44" fontId="2" fillId="0" borderId="7" xfId="2" applyFont="1" applyBorder="1"/>
    <xf numFmtId="0" fontId="12" fillId="0" borderId="0" xfId="0" applyFont="1" applyAlignment="1">
      <alignment horizontal="center"/>
    </xf>
    <xf numFmtId="0" fontId="8" fillId="0" borderId="2" xfId="0" applyFont="1" applyBorder="1"/>
    <xf numFmtId="0" fontId="15" fillId="2" borderId="2" xfId="0" applyFont="1" applyFill="1" applyBorder="1"/>
    <xf numFmtId="0" fontId="15" fillId="0" borderId="2" xfId="0" applyFont="1" applyBorder="1"/>
    <xf numFmtId="0" fontId="8" fillId="2" borderId="2" xfId="0" applyFont="1" applyFill="1" applyBorder="1"/>
    <xf numFmtId="0" fontId="14" fillId="0" borderId="2" xfId="0" applyFont="1" applyBorder="1"/>
    <xf numFmtId="0" fontId="2" fillId="0" borderId="12" xfId="0" applyFont="1" applyBorder="1"/>
    <xf numFmtId="0" fontId="2" fillId="0" borderId="8" xfId="0" applyFont="1" applyBorder="1"/>
    <xf numFmtId="164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2371725</xdr:colOff>
      <xdr:row>0</xdr:row>
      <xdr:rowOff>189512</xdr:rowOff>
    </xdr:from>
    <xdr:to>
      <xdr:col>2</xdr:col>
      <xdr:colOff>5660801</xdr:colOff>
      <xdr:row>6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8F9E277-AC34-4085-851E-1F0CE1335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380012"/>
          <a:ext cx="3292886" cy="9630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4658593</xdr:colOff>
      <xdr:row>0</xdr:row>
      <xdr:rowOff>132582</xdr:rowOff>
    </xdr:from>
    <xdr:to>
      <xdr:col>4</xdr:col>
      <xdr:colOff>992892</xdr:colOff>
      <xdr:row>6</xdr:row>
      <xdr:rowOff>140323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6593" y="132582"/>
          <a:ext cx="2646199" cy="1150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E1DB8-7A51-4344-83C9-A3BE1B8D9710}">
  <sheetPr>
    <pageSetUpPr fitToPage="1"/>
  </sheetPr>
  <dimension ref="A8:E122"/>
  <sheetViews>
    <sheetView tabSelected="1" workbookViewId="0">
      <selection activeCell="H13" sqref="H13"/>
    </sheetView>
  </sheetViews>
  <sheetFormatPr defaultRowHeight="14.4" x14ac:dyDescent="0.3"/>
  <cols>
    <col min="1" max="1" width="2.109375" customWidth="1"/>
    <col min="2" max="2" width="25.5546875" customWidth="1"/>
    <col min="3" max="3" width="92.88671875" bestFit="1" customWidth="1"/>
    <col min="4" max="4" width="1.33203125" customWidth="1"/>
    <col min="5" max="5" width="18.33203125" customWidth="1"/>
    <col min="6" max="6" width="1.109375" customWidth="1"/>
    <col min="8" max="9" width="10.109375" bestFit="1" customWidth="1"/>
    <col min="11" max="12" width="10.109375" bestFit="1" customWidth="1"/>
  </cols>
  <sheetData>
    <row r="8" spans="1:5" ht="28.2" x14ac:dyDescent="0.5">
      <c r="B8" s="56" t="s">
        <v>318</v>
      </c>
      <c r="C8" s="56"/>
      <c r="D8" s="56"/>
      <c r="E8" s="56"/>
    </row>
    <row r="9" spans="1:5" ht="28.8" thickBot="1" x14ac:dyDescent="0.55000000000000004">
      <c r="B9" s="56" t="s">
        <v>319</v>
      </c>
      <c r="C9" s="56"/>
      <c r="D9" s="56"/>
      <c r="E9" s="56"/>
    </row>
    <row r="10" spans="1:5" ht="52.5" customHeight="1" x14ac:dyDescent="0.3">
      <c r="B10" s="9" t="s">
        <v>0</v>
      </c>
      <c r="C10" s="10" t="s">
        <v>1</v>
      </c>
      <c r="D10" s="6"/>
      <c r="E10" s="21" t="s">
        <v>79</v>
      </c>
    </row>
    <row r="11" spans="1:5" ht="17.399999999999999" x14ac:dyDescent="0.3">
      <c r="B11" s="52" t="s">
        <v>314</v>
      </c>
      <c r="C11" s="53"/>
      <c r="D11" s="11"/>
      <c r="E11" s="23"/>
    </row>
    <row r="12" spans="1:5" ht="17.399999999999999" x14ac:dyDescent="0.3">
      <c r="A12" s="42"/>
      <c r="B12" s="25" t="s">
        <v>181</v>
      </c>
      <c r="C12" s="7" t="s">
        <v>224</v>
      </c>
      <c r="D12" s="7"/>
      <c r="E12" s="26">
        <v>4799</v>
      </c>
    </row>
    <row r="13" spans="1:5" ht="17.399999999999999" x14ac:dyDescent="0.3">
      <c r="B13" s="14" t="s">
        <v>182</v>
      </c>
      <c r="C13" s="1" t="s">
        <v>225</v>
      </c>
      <c r="D13" s="1"/>
      <c r="E13" s="24">
        <v>12999</v>
      </c>
    </row>
    <row r="14" spans="1:5" ht="17.399999999999999" x14ac:dyDescent="0.3">
      <c r="B14" s="25" t="s">
        <v>204</v>
      </c>
      <c r="C14" s="7" t="s">
        <v>226</v>
      </c>
      <c r="D14" s="7"/>
      <c r="E14" s="26">
        <v>4289</v>
      </c>
    </row>
    <row r="15" spans="1:5" ht="17.399999999999999" x14ac:dyDescent="0.3">
      <c r="B15" s="14" t="s">
        <v>112</v>
      </c>
      <c r="C15" s="1" t="s">
        <v>227</v>
      </c>
      <c r="D15" s="1"/>
      <c r="E15" s="24">
        <v>4959</v>
      </c>
    </row>
    <row r="16" spans="1:5" ht="17.399999999999999" x14ac:dyDescent="0.3">
      <c r="B16" s="25" t="s">
        <v>208</v>
      </c>
      <c r="C16" s="7" t="s">
        <v>228</v>
      </c>
      <c r="D16" s="7"/>
      <c r="E16" s="26">
        <v>4999</v>
      </c>
    </row>
    <row r="17" spans="2:5" ht="17.399999999999999" x14ac:dyDescent="0.3">
      <c r="B17" s="14" t="s">
        <v>205</v>
      </c>
      <c r="C17" s="1" t="s">
        <v>229</v>
      </c>
      <c r="D17" s="1"/>
      <c r="E17" s="24">
        <v>6049</v>
      </c>
    </row>
    <row r="18" spans="2:5" ht="17.399999999999999" x14ac:dyDescent="0.3">
      <c r="B18" s="25" t="s">
        <v>113</v>
      </c>
      <c r="C18" s="7" t="s">
        <v>230</v>
      </c>
      <c r="D18" s="7"/>
      <c r="E18" s="26">
        <v>7199</v>
      </c>
    </row>
    <row r="19" spans="2:5" ht="18" customHeight="1" x14ac:dyDescent="0.3">
      <c r="B19" s="14" t="s">
        <v>209</v>
      </c>
      <c r="C19" s="1" t="s">
        <v>231</v>
      </c>
      <c r="D19" s="1"/>
      <c r="E19" s="24">
        <v>7249</v>
      </c>
    </row>
    <row r="20" spans="2:5" ht="18" customHeight="1" x14ac:dyDescent="0.3">
      <c r="B20" s="25" t="s">
        <v>206</v>
      </c>
      <c r="C20" s="7" t="s">
        <v>232</v>
      </c>
      <c r="D20" s="7"/>
      <c r="E20" s="26">
        <v>7859</v>
      </c>
    </row>
    <row r="21" spans="2:5" ht="18" customHeight="1" x14ac:dyDescent="0.3">
      <c r="B21" s="14" t="s">
        <v>114</v>
      </c>
      <c r="C21" s="1" t="s">
        <v>233</v>
      </c>
      <c r="D21" s="1"/>
      <c r="E21" s="24">
        <v>8749</v>
      </c>
    </row>
    <row r="22" spans="2:5" ht="18" customHeight="1" x14ac:dyDescent="0.3">
      <c r="B22" s="25" t="s">
        <v>210</v>
      </c>
      <c r="C22" s="7" t="s">
        <v>234</v>
      </c>
      <c r="D22" s="7"/>
      <c r="E22" s="26">
        <v>8799</v>
      </c>
    </row>
    <row r="23" spans="2:5" ht="17.399999999999999" x14ac:dyDescent="0.3">
      <c r="B23" s="14" t="s">
        <v>207</v>
      </c>
      <c r="C23" s="1" t="s">
        <v>235</v>
      </c>
      <c r="D23" s="1"/>
      <c r="E23" s="24">
        <v>19299</v>
      </c>
    </row>
    <row r="24" spans="2:5" ht="17.399999999999999" x14ac:dyDescent="0.3">
      <c r="B24" s="25" t="s">
        <v>33</v>
      </c>
      <c r="C24" s="7" t="s">
        <v>236</v>
      </c>
      <c r="D24" s="7"/>
      <c r="E24" s="26">
        <v>5669</v>
      </c>
    </row>
    <row r="25" spans="2:5" ht="17.399999999999999" x14ac:dyDescent="0.3">
      <c r="B25" s="14" t="s">
        <v>83</v>
      </c>
      <c r="C25" s="1" t="s">
        <v>237</v>
      </c>
      <c r="D25" s="1"/>
      <c r="E25" s="24">
        <v>4749</v>
      </c>
    </row>
    <row r="26" spans="2:5" ht="17.399999999999999" x14ac:dyDescent="0.3">
      <c r="B26" s="25" t="s">
        <v>132</v>
      </c>
      <c r="C26" s="7" t="s">
        <v>238</v>
      </c>
      <c r="D26" s="7"/>
      <c r="E26" s="26">
        <v>9199</v>
      </c>
    </row>
    <row r="27" spans="2:5" ht="17.399999999999999" x14ac:dyDescent="0.3">
      <c r="B27" s="14" t="s">
        <v>133</v>
      </c>
      <c r="C27" s="1" t="s">
        <v>239</v>
      </c>
      <c r="D27" s="1"/>
      <c r="E27" s="24">
        <v>8399</v>
      </c>
    </row>
    <row r="28" spans="2:5" ht="17.399999999999999" x14ac:dyDescent="0.3">
      <c r="B28" s="25" t="s">
        <v>134</v>
      </c>
      <c r="C28" s="7" t="s">
        <v>240</v>
      </c>
      <c r="D28" s="7"/>
      <c r="E28" s="26">
        <v>12749</v>
      </c>
    </row>
    <row r="29" spans="2:5" ht="17.399999999999999" x14ac:dyDescent="0.3">
      <c r="B29" s="14" t="s">
        <v>135</v>
      </c>
      <c r="C29" s="1" t="s">
        <v>241</v>
      </c>
      <c r="D29" s="1"/>
      <c r="E29" s="24">
        <v>11839</v>
      </c>
    </row>
    <row r="30" spans="2:5" ht="17.399999999999999" x14ac:dyDescent="0.3">
      <c r="B30" s="25" t="s">
        <v>66</v>
      </c>
      <c r="C30" s="7" t="s">
        <v>242</v>
      </c>
      <c r="D30" s="7"/>
      <c r="E30" s="26">
        <v>15589</v>
      </c>
    </row>
    <row r="31" spans="2:5" ht="17.399999999999999" x14ac:dyDescent="0.3">
      <c r="B31" s="14" t="s">
        <v>85</v>
      </c>
      <c r="C31" s="1" t="s">
        <v>243</v>
      </c>
      <c r="D31" s="1"/>
      <c r="E31" s="24">
        <v>14659</v>
      </c>
    </row>
    <row r="32" spans="2:5" ht="17.399999999999999" x14ac:dyDescent="0.3">
      <c r="B32" s="25" t="s">
        <v>35</v>
      </c>
      <c r="C32" s="7" t="s">
        <v>244</v>
      </c>
      <c r="D32" s="7"/>
      <c r="E32" s="26">
        <v>13799</v>
      </c>
    </row>
    <row r="33" spans="2:5" ht="17.399999999999999" x14ac:dyDescent="0.3">
      <c r="B33" s="14" t="s">
        <v>211</v>
      </c>
      <c r="C33" s="1" t="s">
        <v>245</v>
      </c>
      <c r="D33" s="1"/>
      <c r="E33" s="24">
        <v>5499</v>
      </c>
    </row>
    <row r="34" spans="2:5" ht="17.399999999999999" x14ac:dyDescent="0.3">
      <c r="B34" s="25" t="s">
        <v>212</v>
      </c>
      <c r="C34" s="7" t="s">
        <v>246</v>
      </c>
      <c r="D34" s="7"/>
      <c r="E34" s="26">
        <v>7299</v>
      </c>
    </row>
    <row r="35" spans="2:5" ht="17.399999999999999" x14ac:dyDescent="0.3">
      <c r="B35" s="14" t="s">
        <v>213</v>
      </c>
      <c r="C35" s="1" t="s">
        <v>247</v>
      </c>
      <c r="D35" s="1"/>
      <c r="E35" s="24">
        <v>9099</v>
      </c>
    </row>
    <row r="36" spans="2:5" ht="17.399999999999999" x14ac:dyDescent="0.3">
      <c r="B36" s="25" t="s">
        <v>219</v>
      </c>
      <c r="C36" s="7" t="s">
        <v>248</v>
      </c>
      <c r="D36" s="7"/>
      <c r="E36" s="26">
        <v>6199</v>
      </c>
    </row>
    <row r="37" spans="2:5" ht="17.399999999999999" x14ac:dyDescent="0.3">
      <c r="B37" s="14" t="s">
        <v>220</v>
      </c>
      <c r="C37" s="1" t="s">
        <v>249</v>
      </c>
      <c r="D37" s="1"/>
      <c r="E37" s="24">
        <v>8399</v>
      </c>
    </row>
    <row r="38" spans="2:5" ht="17.399999999999999" x14ac:dyDescent="0.3">
      <c r="B38" s="25" t="s">
        <v>221</v>
      </c>
      <c r="C38" s="7" t="s">
        <v>250</v>
      </c>
      <c r="D38" s="7"/>
      <c r="E38" s="26">
        <v>9999</v>
      </c>
    </row>
    <row r="39" spans="2:5" ht="17.399999999999999" x14ac:dyDescent="0.3">
      <c r="B39" s="14" t="s">
        <v>214</v>
      </c>
      <c r="C39" s="1" t="s">
        <v>251</v>
      </c>
      <c r="D39" s="1"/>
      <c r="E39" s="24">
        <v>6199</v>
      </c>
    </row>
    <row r="40" spans="2:5" ht="17.399999999999999" x14ac:dyDescent="0.3">
      <c r="B40" s="25" t="s">
        <v>215</v>
      </c>
      <c r="C40" s="7" t="s">
        <v>252</v>
      </c>
      <c r="D40" s="7"/>
      <c r="E40" s="26">
        <v>8399</v>
      </c>
    </row>
    <row r="41" spans="2:5" ht="17.399999999999999" x14ac:dyDescent="0.3">
      <c r="B41" s="14" t="s">
        <v>216</v>
      </c>
      <c r="C41" s="1" t="s">
        <v>253</v>
      </c>
      <c r="D41" s="1"/>
      <c r="E41" s="24">
        <v>9999</v>
      </c>
    </row>
    <row r="42" spans="2:5" ht="17.399999999999999" x14ac:dyDescent="0.3">
      <c r="B42" s="25" t="s">
        <v>223</v>
      </c>
      <c r="C42" s="7" t="s">
        <v>254</v>
      </c>
      <c r="D42" s="7"/>
      <c r="E42" s="26">
        <v>5999</v>
      </c>
    </row>
    <row r="43" spans="2:5" ht="17.399999999999999" x14ac:dyDescent="0.3">
      <c r="B43" s="14" t="s">
        <v>222</v>
      </c>
      <c r="C43" s="1" t="s">
        <v>255</v>
      </c>
      <c r="D43" s="1"/>
      <c r="E43" s="24">
        <v>14199</v>
      </c>
    </row>
    <row r="44" spans="2:5" ht="17.399999999999999" x14ac:dyDescent="0.3">
      <c r="B44" s="52" t="s">
        <v>315</v>
      </c>
      <c r="C44" s="53"/>
      <c r="D44" s="11"/>
      <c r="E44" s="23"/>
    </row>
    <row r="45" spans="2:5" ht="17.399999999999999" x14ac:dyDescent="0.3">
      <c r="B45" s="25" t="s">
        <v>185</v>
      </c>
      <c r="C45" s="7" t="s">
        <v>256</v>
      </c>
      <c r="D45" s="8"/>
      <c r="E45" s="26">
        <v>1499</v>
      </c>
    </row>
    <row r="46" spans="2:5" ht="17.399999999999999" x14ac:dyDescent="0.3">
      <c r="B46" s="14" t="s">
        <v>28</v>
      </c>
      <c r="C46" s="1" t="s">
        <v>257</v>
      </c>
      <c r="D46" s="2"/>
      <c r="E46" s="24">
        <v>1799</v>
      </c>
    </row>
    <row r="47" spans="2:5" ht="17.399999999999999" x14ac:dyDescent="0.3">
      <c r="B47" s="25" t="s">
        <v>186</v>
      </c>
      <c r="C47" s="7" t="s">
        <v>258</v>
      </c>
      <c r="D47" s="8"/>
      <c r="E47" s="26">
        <v>2249</v>
      </c>
    </row>
    <row r="48" spans="2:5" ht="17.399999999999999" x14ac:dyDescent="0.3">
      <c r="B48" s="14" t="s">
        <v>187</v>
      </c>
      <c r="C48" s="1" t="s">
        <v>264</v>
      </c>
      <c r="D48" s="2"/>
      <c r="E48" s="24">
        <v>2099</v>
      </c>
    </row>
    <row r="49" spans="2:5" ht="17.399999999999999" x14ac:dyDescent="0.3">
      <c r="B49" s="25" t="s">
        <v>306</v>
      </c>
      <c r="C49" s="7" t="s">
        <v>310</v>
      </c>
      <c r="D49" s="8"/>
      <c r="E49" s="26">
        <v>1424</v>
      </c>
    </row>
    <row r="50" spans="2:5" ht="17.399999999999999" x14ac:dyDescent="0.3">
      <c r="B50" s="14" t="s">
        <v>307</v>
      </c>
      <c r="C50" s="1" t="s">
        <v>311</v>
      </c>
      <c r="D50" s="2"/>
      <c r="E50" s="24">
        <v>1724</v>
      </c>
    </row>
    <row r="51" spans="2:5" ht="17.399999999999999" x14ac:dyDescent="0.3">
      <c r="B51" s="25" t="s">
        <v>308</v>
      </c>
      <c r="C51" s="7" t="s">
        <v>312</v>
      </c>
      <c r="D51" s="8"/>
      <c r="E51" s="26">
        <v>2174</v>
      </c>
    </row>
    <row r="52" spans="2:5" ht="17.399999999999999" x14ac:dyDescent="0.3">
      <c r="B52" s="14" t="s">
        <v>309</v>
      </c>
      <c r="C52" s="1" t="s">
        <v>313</v>
      </c>
      <c r="D52" s="2"/>
      <c r="E52" s="24">
        <v>2024</v>
      </c>
    </row>
    <row r="53" spans="2:5" ht="17.399999999999999" x14ac:dyDescent="0.3">
      <c r="B53" s="25" t="s">
        <v>153</v>
      </c>
      <c r="C53" s="7" t="s">
        <v>154</v>
      </c>
      <c r="D53" s="8"/>
      <c r="E53" s="26">
        <v>334</v>
      </c>
    </row>
    <row r="54" spans="2:5" ht="17.399999999999999" x14ac:dyDescent="0.3">
      <c r="B54" s="14" t="s">
        <v>155</v>
      </c>
      <c r="C54" s="1" t="s">
        <v>156</v>
      </c>
      <c r="D54" s="2"/>
      <c r="E54" s="24">
        <v>529</v>
      </c>
    </row>
    <row r="55" spans="2:5" ht="17.399999999999999" x14ac:dyDescent="0.3">
      <c r="B55" s="25" t="s">
        <v>157</v>
      </c>
      <c r="C55" s="7" t="s">
        <v>158</v>
      </c>
      <c r="D55" s="8"/>
      <c r="E55" s="26">
        <v>909</v>
      </c>
    </row>
    <row r="56" spans="2:5" ht="17.399999999999999" x14ac:dyDescent="0.3">
      <c r="B56" s="14" t="s">
        <v>159</v>
      </c>
      <c r="C56" s="1" t="s">
        <v>160</v>
      </c>
      <c r="D56" s="2"/>
      <c r="E56" s="24">
        <v>334</v>
      </c>
    </row>
    <row r="57" spans="2:5" ht="17.399999999999999" x14ac:dyDescent="0.3">
      <c r="B57" s="25" t="s">
        <v>161</v>
      </c>
      <c r="C57" s="7" t="s">
        <v>162</v>
      </c>
      <c r="D57" s="8"/>
      <c r="E57" s="26">
        <v>244</v>
      </c>
    </row>
    <row r="58" spans="2:5" ht="17.399999999999999" x14ac:dyDescent="0.3">
      <c r="B58" s="14" t="s">
        <v>88</v>
      </c>
      <c r="C58" s="1" t="s">
        <v>259</v>
      </c>
      <c r="D58" s="2"/>
      <c r="E58" s="24">
        <v>199</v>
      </c>
    </row>
    <row r="59" spans="2:5" ht="17.399999999999999" x14ac:dyDescent="0.3">
      <c r="B59" s="25" t="s">
        <v>29</v>
      </c>
      <c r="C59" s="7" t="s">
        <v>260</v>
      </c>
      <c r="D59" s="8"/>
      <c r="E59" s="26">
        <v>249</v>
      </c>
    </row>
    <row r="60" spans="2:5" ht="17.399999999999999" x14ac:dyDescent="0.3">
      <c r="B60" s="14" t="s">
        <v>52</v>
      </c>
      <c r="C60" s="1" t="s">
        <v>261</v>
      </c>
      <c r="D60" s="2"/>
      <c r="E60" s="24">
        <v>349</v>
      </c>
    </row>
    <row r="61" spans="2:5" ht="17.399999999999999" x14ac:dyDescent="0.3">
      <c r="B61" s="25" t="s">
        <v>194</v>
      </c>
      <c r="C61" s="7" t="s">
        <v>262</v>
      </c>
      <c r="D61" s="8"/>
      <c r="E61" s="26">
        <v>999</v>
      </c>
    </row>
    <row r="62" spans="2:5" ht="17.399999999999999" x14ac:dyDescent="0.3">
      <c r="B62" s="14" t="s">
        <v>192</v>
      </c>
      <c r="C62" s="43" t="s">
        <v>299</v>
      </c>
      <c r="D62" s="2"/>
      <c r="E62" s="24">
        <v>1699</v>
      </c>
    </row>
    <row r="63" spans="2:5" ht="17.399999999999999" x14ac:dyDescent="0.3">
      <c r="B63" s="25" t="s">
        <v>128</v>
      </c>
      <c r="C63" s="46" t="s">
        <v>300</v>
      </c>
      <c r="D63" s="8"/>
      <c r="E63" s="26">
        <v>1999</v>
      </c>
    </row>
    <row r="64" spans="2:5" ht="17.399999999999999" x14ac:dyDescent="0.3">
      <c r="B64" s="14" t="s">
        <v>64</v>
      </c>
      <c r="C64" s="43" t="s">
        <v>301</v>
      </c>
      <c r="D64" s="2"/>
      <c r="E64" s="24">
        <v>2199</v>
      </c>
    </row>
    <row r="65" spans="2:5" ht="17.399999999999999" x14ac:dyDescent="0.3">
      <c r="B65" s="25" t="s">
        <v>49</v>
      </c>
      <c r="C65" s="7" t="s">
        <v>302</v>
      </c>
      <c r="D65" s="8"/>
      <c r="E65" s="26">
        <v>839</v>
      </c>
    </row>
    <row r="66" spans="2:5" ht="17.399999999999999" x14ac:dyDescent="0.3">
      <c r="B66" s="14" t="s">
        <v>50</v>
      </c>
      <c r="C66" s="1" t="s">
        <v>303</v>
      </c>
      <c r="D66" s="2"/>
      <c r="E66" s="24">
        <v>1409</v>
      </c>
    </row>
    <row r="67" spans="2:5" ht="17.399999999999999" x14ac:dyDescent="0.3">
      <c r="B67" s="25" t="s">
        <v>126</v>
      </c>
      <c r="C67" s="7" t="s">
        <v>304</v>
      </c>
      <c r="D67" s="8"/>
      <c r="E67" s="26">
        <v>1603</v>
      </c>
    </row>
    <row r="68" spans="2:5" ht="17.399999999999999" x14ac:dyDescent="0.3">
      <c r="B68" s="14" t="s">
        <v>127</v>
      </c>
      <c r="C68" s="47" t="s">
        <v>305</v>
      </c>
      <c r="D68" s="2"/>
      <c r="E68" s="24">
        <v>2533</v>
      </c>
    </row>
    <row r="69" spans="2:5" ht="17.399999999999999" x14ac:dyDescent="0.3">
      <c r="B69" s="25" t="s">
        <v>177</v>
      </c>
      <c r="C69" s="7" t="s">
        <v>263</v>
      </c>
      <c r="D69" s="8"/>
      <c r="E69" s="26">
        <v>489</v>
      </c>
    </row>
    <row r="70" spans="2:5" ht="17.399999999999999" x14ac:dyDescent="0.3">
      <c r="B70" s="14" t="s">
        <v>196</v>
      </c>
      <c r="C70" s="1" t="s">
        <v>197</v>
      </c>
      <c r="D70" s="2"/>
      <c r="E70" s="24">
        <v>1099</v>
      </c>
    </row>
    <row r="71" spans="2:5" ht="17.399999999999999" x14ac:dyDescent="0.3">
      <c r="B71" s="25" t="s">
        <v>293</v>
      </c>
      <c r="C71" s="7" t="s">
        <v>296</v>
      </c>
      <c r="D71" s="8"/>
      <c r="E71" s="26">
        <v>999</v>
      </c>
    </row>
    <row r="72" spans="2:5" ht="17.399999999999999" x14ac:dyDescent="0.3">
      <c r="B72" s="14" t="s">
        <v>294</v>
      </c>
      <c r="C72" s="1" t="s">
        <v>297</v>
      </c>
      <c r="D72" s="2"/>
      <c r="E72" s="24">
        <v>199</v>
      </c>
    </row>
    <row r="73" spans="2:5" ht="17.399999999999999" x14ac:dyDescent="0.3">
      <c r="B73" s="25" t="s">
        <v>295</v>
      </c>
      <c r="C73" s="7" t="s">
        <v>298</v>
      </c>
      <c r="D73" s="8"/>
      <c r="E73" s="26">
        <v>299</v>
      </c>
    </row>
    <row r="74" spans="2:5" ht="17.399999999999999" x14ac:dyDescent="0.3">
      <c r="B74" s="54" t="s">
        <v>90</v>
      </c>
      <c r="C74" s="55"/>
      <c r="D74" s="13"/>
      <c r="E74" s="27"/>
    </row>
    <row r="75" spans="2:5" ht="17.399999999999999" x14ac:dyDescent="0.3">
      <c r="B75" s="25" t="s">
        <v>4</v>
      </c>
      <c r="C75" s="7" t="s">
        <v>5</v>
      </c>
      <c r="D75" s="8"/>
      <c r="E75" s="26">
        <v>32</v>
      </c>
    </row>
    <row r="76" spans="2:5" ht="17.399999999999999" x14ac:dyDescent="0.3">
      <c r="B76" s="14" t="s">
        <v>6</v>
      </c>
      <c r="C76" s="1" t="s">
        <v>7</v>
      </c>
      <c r="D76" s="2"/>
      <c r="E76" s="24">
        <v>43</v>
      </c>
    </row>
    <row r="77" spans="2:5" ht="17.399999999999999" x14ac:dyDescent="0.3">
      <c r="B77" s="25" t="s">
        <v>8</v>
      </c>
      <c r="C77" s="7" t="s">
        <v>9</v>
      </c>
      <c r="D77" s="8"/>
      <c r="E77" s="26">
        <v>54</v>
      </c>
    </row>
    <row r="78" spans="2:5" ht="17.399999999999999" x14ac:dyDescent="0.3">
      <c r="B78" s="14" t="s">
        <v>10</v>
      </c>
      <c r="C78" s="1" t="s">
        <v>11</v>
      </c>
      <c r="D78" s="2"/>
      <c r="E78" s="24">
        <v>21</v>
      </c>
    </row>
    <row r="79" spans="2:5" ht="17.399999999999999" x14ac:dyDescent="0.3">
      <c r="B79" s="25" t="s">
        <v>169</v>
      </c>
      <c r="C79" s="7" t="s">
        <v>170</v>
      </c>
      <c r="D79" s="8"/>
      <c r="E79" s="26">
        <v>399</v>
      </c>
    </row>
    <row r="80" spans="2:5" ht="17.399999999999999" x14ac:dyDescent="0.3">
      <c r="B80" s="14" t="s">
        <v>171</v>
      </c>
      <c r="C80" s="1" t="s">
        <v>265</v>
      </c>
      <c r="D80" s="2"/>
      <c r="E80" s="24">
        <v>69</v>
      </c>
    </row>
    <row r="81" spans="2:5" ht="17.399999999999999" x14ac:dyDescent="0.3">
      <c r="B81" s="25" t="s">
        <v>172</v>
      </c>
      <c r="C81" s="7" t="s">
        <v>266</v>
      </c>
      <c r="D81" s="8"/>
      <c r="E81" s="26">
        <v>69</v>
      </c>
    </row>
    <row r="82" spans="2:5" ht="17.399999999999999" x14ac:dyDescent="0.3">
      <c r="B82" s="14" t="s">
        <v>173</v>
      </c>
      <c r="C82" s="1" t="s">
        <v>267</v>
      </c>
      <c r="D82" s="2"/>
      <c r="E82" s="24">
        <v>24</v>
      </c>
    </row>
    <row r="83" spans="2:5" ht="17.399999999999999" x14ac:dyDescent="0.3">
      <c r="B83" s="25" t="s">
        <v>217</v>
      </c>
      <c r="C83" s="7" t="s">
        <v>270</v>
      </c>
      <c r="D83" s="8"/>
      <c r="E83" s="26">
        <v>18</v>
      </c>
    </row>
    <row r="84" spans="2:5" ht="17.399999999999999" x14ac:dyDescent="0.3">
      <c r="B84" s="14" t="s">
        <v>218</v>
      </c>
      <c r="C84" s="1" t="s">
        <v>268</v>
      </c>
      <c r="D84" s="2"/>
      <c r="E84" s="24">
        <v>24</v>
      </c>
    </row>
    <row r="85" spans="2:5" ht="17.399999999999999" x14ac:dyDescent="0.3">
      <c r="B85" s="25" t="s">
        <v>202</v>
      </c>
      <c r="C85" s="7" t="s">
        <v>269</v>
      </c>
      <c r="D85" s="8"/>
      <c r="E85" s="26">
        <v>30</v>
      </c>
    </row>
    <row r="86" spans="2:5" ht="17.399999999999999" x14ac:dyDescent="0.3">
      <c r="B86" s="14" t="s">
        <v>12</v>
      </c>
      <c r="C86" s="1" t="s">
        <v>13</v>
      </c>
      <c r="D86" s="2"/>
      <c r="E86" s="24">
        <v>24</v>
      </c>
    </row>
    <row r="87" spans="2:5" ht="17.399999999999999" x14ac:dyDescent="0.3">
      <c r="B87" s="52" t="s">
        <v>22</v>
      </c>
      <c r="C87" s="53"/>
      <c r="D87" s="11"/>
      <c r="E87" s="28"/>
    </row>
    <row r="88" spans="2:5" ht="17.399999999999999" x14ac:dyDescent="0.3">
      <c r="B88" s="14" t="s">
        <v>203</v>
      </c>
      <c r="C88" s="1" t="s">
        <v>316</v>
      </c>
      <c r="D88" s="2"/>
      <c r="E88" s="24">
        <v>199</v>
      </c>
    </row>
    <row r="89" spans="2:5" ht="17.399999999999999" x14ac:dyDescent="0.3">
      <c r="B89" s="25" t="s">
        <v>14</v>
      </c>
      <c r="C89" s="7" t="s">
        <v>30</v>
      </c>
      <c r="D89" s="8"/>
      <c r="E89" s="26">
        <v>299</v>
      </c>
    </row>
    <row r="90" spans="2:5" ht="17.399999999999999" x14ac:dyDescent="0.3">
      <c r="B90" s="14" t="s">
        <v>39</v>
      </c>
      <c r="C90" s="1" t="s">
        <v>40</v>
      </c>
      <c r="D90" s="2"/>
      <c r="E90" s="24">
        <v>999</v>
      </c>
    </row>
    <row r="91" spans="2:5" ht="17.399999999999999" x14ac:dyDescent="0.3">
      <c r="B91" s="25" t="s">
        <v>91</v>
      </c>
      <c r="C91" s="7" t="s">
        <v>271</v>
      </c>
      <c r="D91" s="8"/>
      <c r="E91" s="26">
        <v>289</v>
      </c>
    </row>
    <row r="92" spans="2:5" ht="17.399999999999999" x14ac:dyDescent="0.3">
      <c r="B92" s="14" t="s">
        <v>93</v>
      </c>
      <c r="C92" s="1" t="s">
        <v>272</v>
      </c>
      <c r="D92" s="2"/>
      <c r="E92" s="24">
        <v>534</v>
      </c>
    </row>
    <row r="93" spans="2:5" ht="17.399999999999999" x14ac:dyDescent="0.3">
      <c r="B93" s="25" t="s">
        <v>198</v>
      </c>
      <c r="C93" s="44" t="s">
        <v>273</v>
      </c>
      <c r="D93" s="8"/>
      <c r="E93" s="26">
        <v>549</v>
      </c>
    </row>
    <row r="94" spans="2:5" ht="17.399999999999999" x14ac:dyDescent="0.3">
      <c r="B94" s="14" t="s">
        <v>199</v>
      </c>
      <c r="C94" s="45" t="s">
        <v>274</v>
      </c>
      <c r="D94" s="2"/>
      <c r="E94" s="24">
        <v>799</v>
      </c>
    </row>
    <row r="95" spans="2:5" ht="17.399999999999999" x14ac:dyDescent="0.3">
      <c r="B95" s="25" t="s">
        <v>200</v>
      </c>
      <c r="C95" s="44" t="s">
        <v>275</v>
      </c>
      <c r="D95" s="8"/>
      <c r="E95" s="26">
        <v>859</v>
      </c>
    </row>
    <row r="96" spans="2:5" ht="17.399999999999999" x14ac:dyDescent="0.3">
      <c r="B96" s="14" t="s">
        <v>201</v>
      </c>
      <c r="C96" s="45" t="s">
        <v>276</v>
      </c>
      <c r="D96" s="2"/>
      <c r="E96" s="24">
        <v>1199</v>
      </c>
    </row>
    <row r="97" spans="2:5" ht="17.399999999999999" x14ac:dyDescent="0.3">
      <c r="B97" s="25" t="s">
        <v>25</v>
      </c>
      <c r="C97" s="7" t="s">
        <v>277</v>
      </c>
      <c r="D97" s="8"/>
      <c r="E97" s="26">
        <v>549</v>
      </c>
    </row>
    <row r="98" spans="2:5" ht="17.399999999999999" x14ac:dyDescent="0.3">
      <c r="B98" s="14" t="s">
        <v>26</v>
      </c>
      <c r="C98" s="1" t="s">
        <v>278</v>
      </c>
      <c r="D98" s="2"/>
      <c r="E98" s="24">
        <v>799</v>
      </c>
    </row>
    <row r="99" spans="2:5" ht="17.399999999999999" x14ac:dyDescent="0.3">
      <c r="B99" s="25" t="s">
        <v>95</v>
      </c>
      <c r="C99" s="7" t="s">
        <v>279</v>
      </c>
      <c r="D99" s="8"/>
      <c r="E99" s="26">
        <v>649</v>
      </c>
    </row>
    <row r="100" spans="2:5" ht="17.399999999999999" x14ac:dyDescent="0.3">
      <c r="B100" s="14" t="s">
        <v>97</v>
      </c>
      <c r="C100" s="1" t="s">
        <v>280</v>
      </c>
      <c r="D100" s="2"/>
      <c r="E100" s="24">
        <v>999</v>
      </c>
    </row>
    <row r="101" spans="2:5" ht="17.399999999999999" x14ac:dyDescent="0.3">
      <c r="B101" s="25" t="s">
        <v>72</v>
      </c>
      <c r="C101" s="7" t="s">
        <v>281</v>
      </c>
      <c r="D101" s="7"/>
      <c r="E101" s="26">
        <v>899</v>
      </c>
    </row>
    <row r="102" spans="2:5" ht="17.399999999999999" x14ac:dyDescent="0.3">
      <c r="B102" s="14" t="s">
        <v>74</v>
      </c>
      <c r="C102" s="1" t="s">
        <v>282</v>
      </c>
      <c r="D102" s="1"/>
      <c r="E102" s="24">
        <v>1349</v>
      </c>
    </row>
    <row r="103" spans="2:5" ht="17.399999999999999" x14ac:dyDescent="0.3">
      <c r="B103" s="25" t="s">
        <v>68</v>
      </c>
      <c r="C103" s="7" t="s">
        <v>283</v>
      </c>
      <c r="D103" s="7"/>
      <c r="E103" s="26">
        <v>2999</v>
      </c>
    </row>
    <row r="104" spans="2:5" ht="17.399999999999999" x14ac:dyDescent="0.3">
      <c r="B104" s="14" t="s">
        <v>70</v>
      </c>
      <c r="C104" s="1" t="s">
        <v>284</v>
      </c>
      <c r="D104" s="1"/>
      <c r="E104" s="24">
        <v>4499</v>
      </c>
    </row>
    <row r="105" spans="2:5" ht="17.399999999999999" x14ac:dyDescent="0.3">
      <c r="B105" s="25" t="s">
        <v>43</v>
      </c>
      <c r="C105" s="7" t="s">
        <v>285</v>
      </c>
      <c r="D105" s="7"/>
      <c r="E105" s="26">
        <v>699</v>
      </c>
    </row>
    <row r="106" spans="2:5" ht="17.399999999999999" x14ac:dyDescent="0.3">
      <c r="B106" s="14" t="s">
        <v>44</v>
      </c>
      <c r="C106" s="1" t="s">
        <v>286</v>
      </c>
      <c r="D106" s="1"/>
      <c r="E106" s="24">
        <v>1099</v>
      </c>
    </row>
    <row r="107" spans="2:5" ht="17.399999999999999" x14ac:dyDescent="0.3">
      <c r="B107" s="25" t="s">
        <v>136</v>
      </c>
      <c r="C107" s="7" t="s">
        <v>287</v>
      </c>
      <c r="D107" s="7"/>
      <c r="E107" s="26">
        <v>899</v>
      </c>
    </row>
    <row r="108" spans="2:5" ht="17.399999999999999" x14ac:dyDescent="0.3">
      <c r="B108" s="14" t="s">
        <v>137</v>
      </c>
      <c r="C108" s="1" t="s">
        <v>288</v>
      </c>
      <c r="D108" s="1"/>
      <c r="E108" s="24">
        <v>1399</v>
      </c>
    </row>
    <row r="109" spans="2:5" ht="17.399999999999999" x14ac:dyDescent="0.3">
      <c r="B109" s="25" t="s">
        <v>140</v>
      </c>
      <c r="C109" s="7" t="s">
        <v>289</v>
      </c>
      <c r="D109" s="7"/>
      <c r="E109" s="26">
        <v>1349</v>
      </c>
    </row>
    <row r="110" spans="2:5" ht="17.399999999999999" x14ac:dyDescent="0.3">
      <c r="B110" s="14" t="s">
        <v>141</v>
      </c>
      <c r="C110" s="1" t="s">
        <v>290</v>
      </c>
      <c r="D110" s="1"/>
      <c r="E110" s="24">
        <v>2099</v>
      </c>
    </row>
    <row r="111" spans="2:5" ht="17.399999999999999" x14ac:dyDescent="0.3">
      <c r="B111" s="25" t="s">
        <v>99</v>
      </c>
      <c r="C111" s="7" t="s">
        <v>291</v>
      </c>
      <c r="D111" s="7"/>
      <c r="E111" s="26">
        <v>1949</v>
      </c>
    </row>
    <row r="112" spans="2:5" ht="18" thickBot="1" x14ac:dyDescent="0.35">
      <c r="B112" s="48" t="s">
        <v>101</v>
      </c>
      <c r="C112" s="49" t="s">
        <v>292</v>
      </c>
      <c r="D112" s="49"/>
      <c r="E112" s="50">
        <v>2999</v>
      </c>
    </row>
    <row r="113" spans="2:5" x14ac:dyDescent="0.3">
      <c r="B113" s="5" t="s">
        <v>317</v>
      </c>
    </row>
    <row r="114" spans="2:5" ht="15.6" x14ac:dyDescent="0.3">
      <c r="B114" s="42"/>
      <c r="C114" s="42"/>
      <c r="D114" s="42"/>
      <c r="E114" s="42"/>
    </row>
    <row r="115" spans="2:5" ht="17.399999999999999" x14ac:dyDescent="0.3">
      <c r="B115" s="3" t="s">
        <v>15</v>
      </c>
    </row>
    <row r="116" spans="2:5" ht="17.399999999999999" x14ac:dyDescent="0.3">
      <c r="B116" s="4" t="s">
        <v>122</v>
      </c>
    </row>
    <row r="117" spans="2:5" ht="17.399999999999999" x14ac:dyDescent="0.3">
      <c r="B117" s="4" t="s">
        <v>16</v>
      </c>
    </row>
    <row r="118" spans="2:5" ht="17.399999999999999" x14ac:dyDescent="0.3">
      <c r="B118" s="4"/>
    </row>
    <row r="119" spans="2:5" ht="17.399999999999999" x14ac:dyDescent="0.3">
      <c r="B119" s="51" t="s">
        <v>17</v>
      </c>
      <c r="C119" s="51"/>
      <c r="D119" s="51"/>
      <c r="E119" s="51"/>
    </row>
    <row r="120" spans="2:5" ht="17.399999999999999" x14ac:dyDescent="0.3">
      <c r="B120" s="51" t="s">
        <v>18</v>
      </c>
      <c r="C120" s="51"/>
      <c r="D120" s="51"/>
      <c r="E120" s="51"/>
    </row>
    <row r="121" spans="2:5" ht="17.399999999999999" x14ac:dyDescent="0.3">
      <c r="B121" s="51" t="s">
        <v>19</v>
      </c>
      <c r="C121" s="51"/>
      <c r="D121" s="51"/>
      <c r="E121" s="51"/>
    </row>
    <row r="122" spans="2:5" ht="17.399999999999999" x14ac:dyDescent="0.3">
      <c r="B122" s="51" t="s">
        <v>20</v>
      </c>
      <c r="C122" s="51"/>
      <c r="D122" s="51"/>
      <c r="E122" s="51"/>
    </row>
  </sheetData>
  <mergeCells count="10">
    <mergeCell ref="B8:E8"/>
    <mergeCell ref="B9:E9"/>
    <mergeCell ref="B119:E119"/>
    <mergeCell ref="B120:E120"/>
    <mergeCell ref="B121:E121"/>
    <mergeCell ref="B122:E122"/>
    <mergeCell ref="B11:C11"/>
    <mergeCell ref="B44:C44"/>
    <mergeCell ref="B74:C74"/>
    <mergeCell ref="B87:C87"/>
  </mergeCells>
  <pageMargins left="0.7" right="0.7" top="0.75" bottom="0.75" header="0.3" footer="0.3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S112"/>
  <sheetViews>
    <sheetView topLeftCell="A10" zoomScale="75" zoomScaleNormal="75" workbookViewId="0">
      <selection activeCell="R15" sqref="R15"/>
    </sheetView>
  </sheetViews>
  <sheetFormatPr defaultRowHeight="14.4" x14ac:dyDescent="0.3"/>
  <cols>
    <col min="1" max="1" width="2.109375" customWidth="1"/>
    <col min="2" max="2" width="24.5546875" customWidth="1"/>
    <col min="3" max="3" width="93.33203125" bestFit="1" customWidth="1"/>
    <col min="4" max="4" width="1.33203125" customWidth="1"/>
    <col min="5" max="11" width="16.88671875" customWidth="1"/>
    <col min="12" max="12" width="1.109375" customWidth="1"/>
    <col min="14" max="15" width="19.6640625" customWidth="1"/>
    <col min="18" max="18" width="12.5546875" bestFit="1" customWidth="1"/>
    <col min="19" max="19" width="10.44140625" bestFit="1" customWidth="1"/>
  </cols>
  <sheetData>
    <row r="9" spans="2:18" ht="28.2" x14ac:dyDescent="0.5">
      <c r="B9" s="56" t="s">
        <v>167</v>
      </c>
      <c r="C9" s="56"/>
      <c r="D9" s="56"/>
      <c r="E9" s="56"/>
      <c r="F9" s="56"/>
      <c r="G9" s="56"/>
      <c r="H9" s="56"/>
      <c r="I9" s="56"/>
      <c r="J9" s="56"/>
      <c r="K9" s="56"/>
    </row>
    <row r="10" spans="2:18" ht="28.5" customHeight="1" thickBot="1" x14ac:dyDescent="0.35">
      <c r="B10" s="57" t="s">
        <v>123</v>
      </c>
      <c r="C10" s="57"/>
      <c r="D10" s="57"/>
      <c r="E10" s="57"/>
      <c r="F10" s="57"/>
      <c r="G10" s="57"/>
      <c r="H10" s="57"/>
      <c r="I10" s="57"/>
      <c r="J10" s="57"/>
      <c r="K10" s="57"/>
    </row>
    <row r="11" spans="2:18" ht="18" thickBot="1" x14ac:dyDescent="0.35">
      <c r="K11" s="20" t="s">
        <v>21</v>
      </c>
    </row>
    <row r="12" spans="2:18" ht="87" x14ac:dyDescent="0.3">
      <c r="B12" s="9" t="s">
        <v>0</v>
      </c>
      <c r="C12" s="10" t="s">
        <v>1</v>
      </c>
      <c r="D12" s="6"/>
      <c r="E12" s="10" t="s">
        <v>121</v>
      </c>
      <c r="F12" s="10" t="s">
        <v>115</v>
      </c>
      <c r="G12" s="34" t="s">
        <v>116</v>
      </c>
      <c r="H12" s="10" t="s">
        <v>76</v>
      </c>
      <c r="I12" s="10" t="s">
        <v>77</v>
      </c>
      <c r="J12" s="10" t="s">
        <v>78</v>
      </c>
      <c r="K12" s="21" t="s">
        <v>79</v>
      </c>
      <c r="N12" s="35" t="s">
        <v>117</v>
      </c>
      <c r="O12" s="35" t="s">
        <v>119</v>
      </c>
      <c r="R12" s="35" t="s">
        <v>146</v>
      </c>
    </row>
    <row r="13" spans="2:18" ht="17.399999999999999" x14ac:dyDescent="0.3">
      <c r="B13" s="52" t="s">
        <v>32</v>
      </c>
      <c r="C13" s="53"/>
      <c r="D13" s="11"/>
      <c r="E13" s="11"/>
      <c r="F13" s="11"/>
      <c r="G13" s="11"/>
      <c r="H13" s="11"/>
      <c r="I13" s="11"/>
      <c r="J13" s="11"/>
      <c r="K13" s="23"/>
      <c r="N13" s="38" t="s">
        <v>118</v>
      </c>
      <c r="O13" s="38" t="s">
        <v>120</v>
      </c>
    </row>
    <row r="14" spans="2:18" ht="18" hidden="1" customHeight="1" x14ac:dyDescent="0.3">
      <c r="B14" s="14" t="s">
        <v>2</v>
      </c>
      <c r="C14" s="1" t="s">
        <v>27</v>
      </c>
      <c r="D14" s="2"/>
      <c r="E14" s="2"/>
      <c r="F14" s="2"/>
      <c r="G14" s="2"/>
      <c r="H14" s="2"/>
      <c r="I14" s="2"/>
      <c r="J14" s="2"/>
      <c r="K14" s="24">
        <v>3349</v>
      </c>
      <c r="N14" s="36"/>
      <c r="O14" s="36"/>
    </row>
    <row r="15" spans="2:18" ht="18" customHeight="1" x14ac:dyDescent="0.3">
      <c r="B15" s="25" t="s">
        <v>181</v>
      </c>
      <c r="C15" s="7" t="s">
        <v>183</v>
      </c>
      <c r="D15" s="2"/>
      <c r="E15" s="18">
        <v>2899</v>
      </c>
      <c r="F15" s="18">
        <v>3449</v>
      </c>
      <c r="G15" s="17">
        <v>2700</v>
      </c>
      <c r="H15" s="18">
        <v>3299</v>
      </c>
      <c r="I15" s="18">
        <v>3624</v>
      </c>
      <c r="J15" s="17">
        <v>298</v>
      </c>
      <c r="K15" s="26">
        <v>4799</v>
      </c>
      <c r="N15" s="37">
        <f t="shared" ref="N15:N16" si="0">I15*0.95</f>
        <v>3442.7999999999997</v>
      </c>
      <c r="O15" s="37">
        <f t="shared" ref="O15:O16" si="1">I15</f>
        <v>3624</v>
      </c>
      <c r="R15" s="39">
        <f t="shared" ref="R15:R79" si="2">I15*1.05</f>
        <v>3805.2000000000003</v>
      </c>
    </row>
    <row r="16" spans="2:18" ht="18" customHeight="1" x14ac:dyDescent="0.3">
      <c r="B16" s="14" t="s">
        <v>182</v>
      </c>
      <c r="C16" s="1" t="s">
        <v>184</v>
      </c>
      <c r="D16" s="2"/>
      <c r="E16" s="17">
        <v>8599</v>
      </c>
      <c r="F16" s="17">
        <v>9999</v>
      </c>
      <c r="G16" s="17">
        <v>8000</v>
      </c>
      <c r="H16" s="17">
        <v>9499</v>
      </c>
      <c r="I16" s="17">
        <v>10399</v>
      </c>
      <c r="J16" s="18">
        <v>596</v>
      </c>
      <c r="K16" s="24">
        <v>12999</v>
      </c>
      <c r="N16" s="37">
        <f t="shared" si="0"/>
        <v>9879.0499999999993</v>
      </c>
      <c r="O16" s="37">
        <f t="shared" si="1"/>
        <v>10399</v>
      </c>
      <c r="R16" s="39">
        <f t="shared" si="2"/>
        <v>10918.95</v>
      </c>
    </row>
    <row r="17" spans="2:19" ht="17.399999999999999" x14ac:dyDescent="0.3">
      <c r="B17" s="14" t="s">
        <v>147</v>
      </c>
      <c r="C17" s="1" t="s">
        <v>150</v>
      </c>
      <c r="D17" s="2"/>
      <c r="E17" s="17">
        <v>2199</v>
      </c>
      <c r="F17" s="17">
        <v>2549</v>
      </c>
      <c r="G17" s="17">
        <f>E17*0.93</f>
        <v>2045.0700000000002</v>
      </c>
      <c r="H17" s="17">
        <v>3124</v>
      </c>
      <c r="I17" s="17">
        <v>3499</v>
      </c>
      <c r="J17" s="18">
        <v>198</v>
      </c>
      <c r="K17" s="24">
        <v>4599</v>
      </c>
      <c r="L17" s="4"/>
      <c r="N17" s="37">
        <f>I17*0.95</f>
        <v>3324.0499999999997</v>
      </c>
      <c r="O17" s="37">
        <f>I17</f>
        <v>3499</v>
      </c>
      <c r="R17" s="39">
        <f t="shared" si="2"/>
        <v>3673.9500000000003</v>
      </c>
    </row>
    <row r="18" spans="2:19" ht="17.399999999999999" x14ac:dyDescent="0.3">
      <c r="B18" s="25" t="s">
        <v>112</v>
      </c>
      <c r="C18" s="7" t="s">
        <v>109</v>
      </c>
      <c r="D18" s="8"/>
      <c r="E18" s="18">
        <v>2649</v>
      </c>
      <c r="F18" s="18">
        <v>3099</v>
      </c>
      <c r="G18" s="17">
        <f t="shared" ref="G18:G23" si="3">E18*0.93</f>
        <v>2463.5700000000002</v>
      </c>
      <c r="H18" s="18">
        <v>3574</v>
      </c>
      <c r="I18" s="17">
        <v>3974</v>
      </c>
      <c r="J18" s="17">
        <v>198</v>
      </c>
      <c r="K18" s="24">
        <v>5099</v>
      </c>
      <c r="L18" s="4"/>
      <c r="N18" s="37">
        <f t="shared" ref="N18:N85" si="4">I18*0.95</f>
        <v>3775.2999999999997</v>
      </c>
      <c r="O18" s="37">
        <f t="shared" ref="O18:O85" si="5">I18</f>
        <v>3974</v>
      </c>
      <c r="R18" s="39">
        <f t="shared" si="2"/>
        <v>4172.7</v>
      </c>
    </row>
    <row r="19" spans="2:19" ht="17.399999999999999" x14ac:dyDescent="0.3">
      <c r="B19" s="25" t="s">
        <v>148</v>
      </c>
      <c r="C19" s="7" t="s">
        <v>149</v>
      </c>
      <c r="D19" s="8"/>
      <c r="E19" s="17">
        <v>3199</v>
      </c>
      <c r="F19" s="17">
        <v>3699</v>
      </c>
      <c r="G19" s="17">
        <f t="shared" si="3"/>
        <v>2975.07</v>
      </c>
      <c r="H19" s="17">
        <v>4449</v>
      </c>
      <c r="I19" s="17">
        <v>4949</v>
      </c>
      <c r="J19" s="17">
        <v>198</v>
      </c>
      <c r="K19" s="24">
        <v>6499</v>
      </c>
      <c r="L19" s="4"/>
      <c r="N19" s="37">
        <f>I19*0.95</f>
        <v>4701.55</v>
      </c>
      <c r="O19" s="37">
        <f>I19</f>
        <v>4949</v>
      </c>
      <c r="R19" s="39">
        <f>I19*1.05</f>
        <v>5196.45</v>
      </c>
    </row>
    <row r="20" spans="2:19" ht="17.399999999999999" x14ac:dyDescent="0.3">
      <c r="B20" s="14" t="s">
        <v>113</v>
      </c>
      <c r="C20" s="1" t="s">
        <v>110</v>
      </c>
      <c r="D20" s="2"/>
      <c r="E20" s="18">
        <v>3799</v>
      </c>
      <c r="F20" s="18">
        <v>4369</v>
      </c>
      <c r="G20" s="17">
        <f t="shared" si="3"/>
        <v>3533.07</v>
      </c>
      <c r="H20" s="18">
        <v>5049</v>
      </c>
      <c r="I20" s="18">
        <v>5599</v>
      </c>
      <c r="J20" s="18">
        <v>198</v>
      </c>
      <c r="K20" s="26">
        <v>7199</v>
      </c>
      <c r="L20" s="4"/>
      <c r="N20" s="37">
        <f t="shared" si="4"/>
        <v>5319.05</v>
      </c>
      <c r="O20" s="37">
        <f t="shared" si="5"/>
        <v>5599</v>
      </c>
      <c r="R20" s="39">
        <f t="shared" si="2"/>
        <v>5878.95</v>
      </c>
    </row>
    <row r="21" spans="2:19" ht="17.399999999999999" x14ac:dyDescent="0.3">
      <c r="B21" s="14" t="s">
        <v>151</v>
      </c>
      <c r="C21" s="1" t="s">
        <v>152</v>
      </c>
      <c r="D21" s="2"/>
      <c r="E21" s="17">
        <v>4499</v>
      </c>
      <c r="F21" s="17">
        <v>5189</v>
      </c>
      <c r="G21" s="17">
        <f t="shared" si="3"/>
        <v>4184.0700000000006</v>
      </c>
      <c r="H21" s="17">
        <v>5599</v>
      </c>
      <c r="I21" s="17">
        <v>6174</v>
      </c>
      <c r="J21" s="17">
        <v>298</v>
      </c>
      <c r="K21" s="24">
        <v>8149</v>
      </c>
      <c r="L21" s="4"/>
      <c r="N21" s="37">
        <f>I21*0.95</f>
        <v>5865.2999999999993</v>
      </c>
      <c r="O21" s="37">
        <f>I21</f>
        <v>6174</v>
      </c>
      <c r="R21" s="39">
        <f>I21*1.05</f>
        <v>6482.7000000000007</v>
      </c>
    </row>
    <row r="22" spans="2:19" ht="17.399999999999999" x14ac:dyDescent="0.3">
      <c r="B22" s="25" t="s">
        <v>114</v>
      </c>
      <c r="C22" s="7" t="s">
        <v>111</v>
      </c>
      <c r="D22" s="8"/>
      <c r="E22" s="18">
        <v>4999</v>
      </c>
      <c r="F22" s="18">
        <v>5749</v>
      </c>
      <c r="G22" s="17">
        <f t="shared" si="3"/>
        <v>4649.0700000000006</v>
      </c>
      <c r="H22" s="18">
        <v>6499</v>
      </c>
      <c r="I22" s="18">
        <v>7149</v>
      </c>
      <c r="J22" s="18">
        <v>298</v>
      </c>
      <c r="K22" s="26">
        <v>9299</v>
      </c>
      <c r="L22" s="4"/>
      <c r="N22" s="37">
        <f t="shared" si="4"/>
        <v>6791.5499999999993</v>
      </c>
      <c r="O22" s="37">
        <f t="shared" si="5"/>
        <v>7149</v>
      </c>
      <c r="R22" s="39">
        <f t="shared" si="2"/>
        <v>7506.4500000000007</v>
      </c>
    </row>
    <row r="23" spans="2:19" ht="17.399999999999999" x14ac:dyDescent="0.3">
      <c r="B23" s="14" t="s">
        <v>165</v>
      </c>
      <c r="C23" s="1" t="s">
        <v>166</v>
      </c>
      <c r="D23" s="2"/>
      <c r="E23" s="17">
        <v>14499</v>
      </c>
      <c r="F23" s="17">
        <v>16679</v>
      </c>
      <c r="G23" s="17">
        <f t="shared" si="3"/>
        <v>13484.070000000002</v>
      </c>
      <c r="H23" s="17">
        <v>15499</v>
      </c>
      <c r="I23" s="17">
        <v>16999</v>
      </c>
      <c r="J23" s="17">
        <v>596</v>
      </c>
      <c r="K23" s="24">
        <v>19999</v>
      </c>
      <c r="L23" s="4"/>
      <c r="N23" s="37">
        <f t="shared" si="4"/>
        <v>16149.05</v>
      </c>
      <c r="O23" s="37">
        <f t="shared" si="5"/>
        <v>16999</v>
      </c>
      <c r="R23" s="39">
        <f t="shared" si="2"/>
        <v>17848.95</v>
      </c>
    </row>
    <row r="24" spans="2:19" ht="17.399999999999999" x14ac:dyDescent="0.3">
      <c r="B24" s="25" t="s">
        <v>33</v>
      </c>
      <c r="C24" s="7" t="s">
        <v>106</v>
      </c>
      <c r="D24" s="8"/>
      <c r="E24" s="18">
        <v>5224</v>
      </c>
      <c r="F24" s="18">
        <v>6008</v>
      </c>
      <c r="G24" s="18">
        <f>H24</f>
        <v>5224</v>
      </c>
      <c r="H24" s="18">
        <v>5224</v>
      </c>
      <c r="I24" s="18">
        <v>5799</v>
      </c>
      <c r="J24" s="18">
        <v>198</v>
      </c>
      <c r="K24" s="26">
        <v>7249</v>
      </c>
      <c r="L24" s="4"/>
      <c r="N24" s="37">
        <f t="shared" si="4"/>
        <v>5509.05</v>
      </c>
      <c r="O24" s="37">
        <f t="shared" si="5"/>
        <v>5799</v>
      </c>
      <c r="R24" s="39">
        <f t="shared" si="2"/>
        <v>6088.95</v>
      </c>
      <c r="S24" s="39"/>
    </row>
    <row r="25" spans="2:19" ht="17.399999999999999" x14ac:dyDescent="0.3">
      <c r="B25" s="14" t="s">
        <v>83</v>
      </c>
      <c r="C25" s="1" t="s">
        <v>105</v>
      </c>
      <c r="D25" s="2"/>
      <c r="E25" s="17">
        <v>4579</v>
      </c>
      <c r="F25" s="17">
        <v>5266</v>
      </c>
      <c r="G25" s="17">
        <f t="shared" ref="G25:G35" si="6">H25</f>
        <v>4579</v>
      </c>
      <c r="H25" s="17">
        <v>4579</v>
      </c>
      <c r="I25" s="17">
        <v>5149</v>
      </c>
      <c r="J25" s="17">
        <v>198</v>
      </c>
      <c r="K25" s="24">
        <v>6629</v>
      </c>
      <c r="L25" s="4"/>
      <c r="N25" s="37">
        <f t="shared" si="4"/>
        <v>4891.55</v>
      </c>
      <c r="O25" s="37">
        <f t="shared" si="5"/>
        <v>5149</v>
      </c>
      <c r="R25" s="39">
        <f t="shared" si="2"/>
        <v>5406.45</v>
      </c>
    </row>
    <row r="26" spans="2:19" ht="17.399999999999999" x14ac:dyDescent="0.3">
      <c r="B26" s="14" t="s">
        <v>132</v>
      </c>
      <c r="C26" s="1" t="s">
        <v>163</v>
      </c>
      <c r="D26" s="2"/>
      <c r="E26" s="17">
        <v>6999</v>
      </c>
      <c r="F26" s="18">
        <v>8049</v>
      </c>
      <c r="G26" s="17">
        <v>6999</v>
      </c>
      <c r="H26" s="17">
        <v>6999</v>
      </c>
      <c r="I26" s="17">
        <v>7899</v>
      </c>
      <c r="J26" s="24">
        <v>198</v>
      </c>
      <c r="K26" s="24">
        <v>9199</v>
      </c>
      <c r="L26" s="4"/>
      <c r="N26" s="37">
        <f>I26*0.95</f>
        <v>7504.0499999999993</v>
      </c>
      <c r="O26" s="37">
        <f>I26</f>
        <v>7899</v>
      </c>
      <c r="R26" s="39">
        <f t="shared" si="2"/>
        <v>8293.9500000000007</v>
      </c>
    </row>
    <row r="27" spans="2:19" ht="17.399999999999999" x14ac:dyDescent="0.3">
      <c r="B27" s="25" t="s">
        <v>133</v>
      </c>
      <c r="C27" s="1" t="s">
        <v>144</v>
      </c>
      <c r="D27" s="8"/>
      <c r="E27" s="17">
        <v>6349</v>
      </c>
      <c r="F27" s="17">
        <v>7301</v>
      </c>
      <c r="G27" s="18">
        <v>6349</v>
      </c>
      <c r="H27" s="17">
        <v>6349</v>
      </c>
      <c r="I27" s="17">
        <v>6999</v>
      </c>
      <c r="J27" s="24">
        <v>198</v>
      </c>
      <c r="K27" s="24">
        <v>8399</v>
      </c>
      <c r="L27" s="4"/>
      <c r="N27" s="37">
        <f>I27*0.95</f>
        <v>6649.0499999999993</v>
      </c>
      <c r="O27" s="37">
        <f>I27</f>
        <v>6999</v>
      </c>
      <c r="R27" s="39">
        <f t="shared" si="2"/>
        <v>7348.9500000000007</v>
      </c>
    </row>
    <row r="28" spans="2:19" ht="17.399999999999999" x14ac:dyDescent="0.3">
      <c r="B28" s="14" t="s">
        <v>34</v>
      </c>
      <c r="C28" s="1" t="s">
        <v>107</v>
      </c>
      <c r="D28" s="2"/>
      <c r="E28" s="17">
        <v>8649</v>
      </c>
      <c r="F28" s="17">
        <v>9946</v>
      </c>
      <c r="G28" s="17">
        <f t="shared" si="6"/>
        <v>8649</v>
      </c>
      <c r="H28" s="17">
        <v>8649</v>
      </c>
      <c r="I28" s="17">
        <v>9599</v>
      </c>
      <c r="J28" s="17">
        <v>298</v>
      </c>
      <c r="K28" s="24">
        <v>11999</v>
      </c>
      <c r="L28" s="4"/>
      <c r="N28" s="37">
        <f t="shared" si="4"/>
        <v>9119.0499999999993</v>
      </c>
      <c r="O28" s="37">
        <f t="shared" si="5"/>
        <v>9599</v>
      </c>
      <c r="R28" s="39">
        <f t="shared" si="2"/>
        <v>10078.950000000001</v>
      </c>
    </row>
    <row r="29" spans="2:19" ht="17.399999999999999" x14ac:dyDescent="0.3">
      <c r="B29" s="25" t="s">
        <v>84</v>
      </c>
      <c r="C29" s="7" t="s">
        <v>104</v>
      </c>
      <c r="D29" s="8"/>
      <c r="E29" s="18">
        <v>7999</v>
      </c>
      <c r="F29" s="18">
        <v>9199</v>
      </c>
      <c r="G29" s="18">
        <f t="shared" si="6"/>
        <v>7999</v>
      </c>
      <c r="H29" s="18">
        <v>7999</v>
      </c>
      <c r="I29" s="18">
        <v>8999</v>
      </c>
      <c r="J29" s="18">
        <v>298</v>
      </c>
      <c r="K29" s="26">
        <v>11449</v>
      </c>
      <c r="L29" s="4"/>
      <c r="N29" s="37">
        <f t="shared" si="4"/>
        <v>8549.0499999999993</v>
      </c>
      <c r="O29" s="37">
        <f t="shared" si="5"/>
        <v>8999</v>
      </c>
      <c r="R29" s="39">
        <f t="shared" si="2"/>
        <v>9448.9500000000007</v>
      </c>
    </row>
    <row r="30" spans="2:19" ht="17.399999999999999" x14ac:dyDescent="0.3">
      <c r="B30" s="25" t="s">
        <v>134</v>
      </c>
      <c r="C30" s="7" t="s">
        <v>164</v>
      </c>
      <c r="D30" s="8"/>
      <c r="E30" s="18">
        <v>9999</v>
      </c>
      <c r="F30" s="18">
        <v>11499</v>
      </c>
      <c r="G30" s="18">
        <v>9999</v>
      </c>
      <c r="H30" s="18">
        <v>9999</v>
      </c>
      <c r="I30" s="18">
        <v>10999</v>
      </c>
      <c r="J30" s="18">
        <v>298</v>
      </c>
      <c r="K30" s="26">
        <v>13499</v>
      </c>
      <c r="L30" s="4"/>
      <c r="N30" s="37">
        <f t="shared" si="4"/>
        <v>10449.049999999999</v>
      </c>
      <c r="O30" s="37">
        <f t="shared" si="5"/>
        <v>10999</v>
      </c>
      <c r="R30" s="39">
        <f t="shared" si="2"/>
        <v>11548.95</v>
      </c>
    </row>
    <row r="31" spans="2:19" ht="17.399999999999999" x14ac:dyDescent="0.3">
      <c r="B31" s="14" t="s">
        <v>135</v>
      </c>
      <c r="C31" s="1" t="s">
        <v>145</v>
      </c>
      <c r="D31" s="2"/>
      <c r="E31" s="17">
        <v>9349</v>
      </c>
      <c r="F31" s="17">
        <v>10749</v>
      </c>
      <c r="G31" s="17">
        <v>9349</v>
      </c>
      <c r="H31" s="17">
        <v>9349</v>
      </c>
      <c r="I31" s="17">
        <v>10299</v>
      </c>
      <c r="J31" s="17">
        <v>298</v>
      </c>
      <c r="K31" s="24">
        <v>12349</v>
      </c>
      <c r="L31" s="4"/>
      <c r="N31" s="37">
        <f t="shared" si="4"/>
        <v>9784.0499999999993</v>
      </c>
      <c r="O31" s="37">
        <f t="shared" si="5"/>
        <v>10299</v>
      </c>
      <c r="R31" s="39">
        <f t="shared" si="2"/>
        <v>10813.95</v>
      </c>
    </row>
    <row r="32" spans="2:19" ht="17.399999999999999" x14ac:dyDescent="0.3">
      <c r="B32" s="25" t="s">
        <v>66</v>
      </c>
      <c r="C32" s="7" t="s">
        <v>108</v>
      </c>
      <c r="D32" s="8"/>
      <c r="E32" s="17">
        <v>11999</v>
      </c>
      <c r="F32" s="41">
        <v>13799</v>
      </c>
      <c r="G32" s="17">
        <v>11999</v>
      </c>
      <c r="H32" s="17">
        <v>11999</v>
      </c>
      <c r="I32" s="17">
        <v>12999</v>
      </c>
      <c r="J32" s="18">
        <v>298</v>
      </c>
      <c r="K32" s="24">
        <v>16999</v>
      </c>
      <c r="L32" s="4"/>
      <c r="N32" s="37">
        <f t="shared" si="4"/>
        <v>12349.05</v>
      </c>
      <c r="O32" s="37">
        <f t="shared" si="5"/>
        <v>12999</v>
      </c>
      <c r="R32" s="39">
        <f t="shared" si="2"/>
        <v>13648.95</v>
      </c>
    </row>
    <row r="33" spans="2:18" ht="17.399999999999999" x14ac:dyDescent="0.3">
      <c r="B33" s="14" t="s">
        <v>85</v>
      </c>
      <c r="C33" s="1" t="s">
        <v>103</v>
      </c>
      <c r="D33" s="2"/>
      <c r="E33" s="18">
        <v>11349</v>
      </c>
      <c r="F33" s="40">
        <v>13049</v>
      </c>
      <c r="G33" s="18">
        <v>11349</v>
      </c>
      <c r="H33" s="18">
        <v>11349</v>
      </c>
      <c r="I33" s="18">
        <v>12349</v>
      </c>
      <c r="J33" s="17">
        <v>298</v>
      </c>
      <c r="K33" s="26">
        <v>16349</v>
      </c>
      <c r="L33" s="4"/>
      <c r="N33" s="37">
        <f t="shared" si="4"/>
        <v>11731.55</v>
      </c>
      <c r="O33" s="37">
        <f t="shared" si="5"/>
        <v>12349</v>
      </c>
      <c r="R33" s="39">
        <f t="shared" si="2"/>
        <v>12966.45</v>
      </c>
    </row>
    <row r="34" spans="2:18" ht="17.399999999999999" x14ac:dyDescent="0.3">
      <c r="B34" s="14" t="s">
        <v>35</v>
      </c>
      <c r="C34" s="1" t="s">
        <v>86</v>
      </c>
      <c r="D34" s="2"/>
      <c r="E34" s="17">
        <v>9949</v>
      </c>
      <c r="F34" s="17">
        <v>11441</v>
      </c>
      <c r="G34" s="17">
        <f t="shared" si="6"/>
        <v>9949</v>
      </c>
      <c r="H34" s="17">
        <v>9949</v>
      </c>
      <c r="I34" s="17">
        <v>11049</v>
      </c>
      <c r="J34" s="17">
        <v>396</v>
      </c>
      <c r="K34" s="24">
        <v>13799</v>
      </c>
      <c r="N34" s="37">
        <f t="shared" si="4"/>
        <v>10496.55</v>
      </c>
      <c r="O34" s="37">
        <f t="shared" si="5"/>
        <v>11049</v>
      </c>
      <c r="R34" s="39">
        <f t="shared" si="2"/>
        <v>11601.45</v>
      </c>
    </row>
    <row r="35" spans="2:18" ht="17.399999999999999" x14ac:dyDescent="0.3">
      <c r="B35" s="25" t="s">
        <v>36</v>
      </c>
      <c r="C35" s="7" t="s">
        <v>87</v>
      </c>
      <c r="D35" s="8"/>
      <c r="E35" s="18">
        <v>16424</v>
      </c>
      <c r="F35" s="18">
        <v>18888</v>
      </c>
      <c r="G35" s="18">
        <f t="shared" si="6"/>
        <v>16424</v>
      </c>
      <c r="H35" s="18">
        <v>16424</v>
      </c>
      <c r="I35" s="18">
        <v>18249</v>
      </c>
      <c r="J35" s="18">
        <v>596</v>
      </c>
      <c r="K35" s="26">
        <v>22799</v>
      </c>
      <c r="N35" s="37">
        <f t="shared" si="4"/>
        <v>17336.55</v>
      </c>
      <c r="O35" s="37">
        <f t="shared" si="5"/>
        <v>18249</v>
      </c>
      <c r="R35" s="39">
        <f t="shared" si="2"/>
        <v>19161.45</v>
      </c>
    </row>
    <row r="36" spans="2:18" ht="17.399999999999999" x14ac:dyDescent="0.3">
      <c r="B36" s="52" t="s">
        <v>31</v>
      </c>
      <c r="C36" s="53"/>
      <c r="D36" s="11"/>
      <c r="E36" s="11"/>
      <c r="F36" s="11"/>
      <c r="G36" s="11"/>
      <c r="H36" s="11"/>
      <c r="I36" s="11"/>
      <c r="J36" s="11"/>
      <c r="K36" s="23"/>
      <c r="N36" s="37">
        <f t="shared" si="4"/>
        <v>0</v>
      </c>
      <c r="O36" s="37">
        <f t="shared" si="5"/>
        <v>0</v>
      </c>
      <c r="R36" s="39">
        <f t="shared" si="2"/>
        <v>0</v>
      </c>
    </row>
    <row r="37" spans="2:18" ht="17.399999999999999" x14ac:dyDescent="0.3">
      <c r="B37" s="14" t="s">
        <v>185</v>
      </c>
      <c r="C37" s="1" t="s">
        <v>190</v>
      </c>
      <c r="D37" s="2"/>
      <c r="E37" s="17">
        <v>749</v>
      </c>
      <c r="F37" s="17">
        <v>869</v>
      </c>
      <c r="G37" s="17">
        <v>749</v>
      </c>
      <c r="H37" s="17">
        <v>1099</v>
      </c>
      <c r="I37" s="17">
        <v>1299</v>
      </c>
      <c r="J37" s="17">
        <v>0</v>
      </c>
      <c r="K37" s="24">
        <v>1499</v>
      </c>
      <c r="N37" s="37">
        <f t="shared" si="4"/>
        <v>1234.05</v>
      </c>
      <c r="O37" s="37">
        <f t="shared" si="5"/>
        <v>1299</v>
      </c>
      <c r="R37" s="39">
        <f t="shared" si="2"/>
        <v>1363.95</v>
      </c>
    </row>
    <row r="38" spans="2:18" ht="17.399999999999999" x14ac:dyDescent="0.3">
      <c r="B38" s="25" t="s">
        <v>28</v>
      </c>
      <c r="C38" s="7" t="s">
        <v>189</v>
      </c>
      <c r="D38" s="8"/>
      <c r="E38" s="18">
        <v>899</v>
      </c>
      <c r="F38" s="18">
        <v>1049</v>
      </c>
      <c r="G38" s="18">
        <v>899</v>
      </c>
      <c r="H38" s="18">
        <v>1349</v>
      </c>
      <c r="I38" s="18">
        <v>1599</v>
      </c>
      <c r="J38" s="18">
        <v>0</v>
      </c>
      <c r="K38" s="26">
        <v>1799</v>
      </c>
      <c r="N38" s="37">
        <f t="shared" si="4"/>
        <v>1519.05</v>
      </c>
      <c r="O38" s="37">
        <f t="shared" si="5"/>
        <v>1599</v>
      </c>
      <c r="R38" s="39">
        <f t="shared" si="2"/>
        <v>1678.95</v>
      </c>
    </row>
    <row r="39" spans="2:18" ht="17.399999999999999" x14ac:dyDescent="0.3">
      <c r="B39" s="14" t="s">
        <v>186</v>
      </c>
      <c r="C39" s="1" t="s">
        <v>188</v>
      </c>
      <c r="D39" s="2"/>
      <c r="E39" s="17">
        <v>1099</v>
      </c>
      <c r="F39" s="17">
        <v>1264</v>
      </c>
      <c r="G39" s="17">
        <v>1099</v>
      </c>
      <c r="H39" s="17">
        <v>1574</v>
      </c>
      <c r="I39" s="17">
        <v>1749</v>
      </c>
      <c r="J39" s="17">
        <v>0</v>
      </c>
      <c r="K39" s="24">
        <v>2249</v>
      </c>
      <c r="N39" s="37">
        <f t="shared" si="4"/>
        <v>1661.55</v>
      </c>
      <c r="O39" s="37">
        <f t="shared" si="5"/>
        <v>1749</v>
      </c>
      <c r="R39" s="39">
        <f t="shared" si="2"/>
        <v>1836.45</v>
      </c>
    </row>
    <row r="40" spans="2:18" ht="17.399999999999999" x14ac:dyDescent="0.3">
      <c r="B40" s="25" t="s">
        <v>187</v>
      </c>
      <c r="C40" s="7" t="s">
        <v>191</v>
      </c>
      <c r="D40" s="8"/>
      <c r="E40" s="18">
        <v>1649</v>
      </c>
      <c r="F40" s="18">
        <v>1899</v>
      </c>
      <c r="G40" s="18">
        <v>1649</v>
      </c>
      <c r="H40" s="18">
        <v>1649</v>
      </c>
      <c r="I40" s="18">
        <v>1899</v>
      </c>
      <c r="J40" s="18">
        <v>0</v>
      </c>
      <c r="K40" s="26">
        <v>2099</v>
      </c>
      <c r="N40" s="37">
        <f t="shared" si="4"/>
        <v>1804.05</v>
      </c>
      <c r="O40" s="37">
        <f t="shared" si="5"/>
        <v>1899</v>
      </c>
      <c r="R40" s="39">
        <f t="shared" si="2"/>
        <v>1993.95</v>
      </c>
    </row>
    <row r="41" spans="2:18" ht="17.399999999999999" x14ac:dyDescent="0.3">
      <c r="B41" s="25" t="s">
        <v>153</v>
      </c>
      <c r="C41" s="7" t="s">
        <v>154</v>
      </c>
      <c r="D41" s="8"/>
      <c r="E41" s="18">
        <v>249</v>
      </c>
      <c r="F41" s="18">
        <v>289</v>
      </c>
      <c r="G41" s="18">
        <v>231</v>
      </c>
      <c r="H41" s="17">
        <v>249</v>
      </c>
      <c r="I41" s="17">
        <v>274</v>
      </c>
      <c r="J41" s="18">
        <v>0</v>
      </c>
      <c r="K41" s="26">
        <v>334</v>
      </c>
      <c r="N41" s="37">
        <v>260.3</v>
      </c>
      <c r="O41" s="37">
        <v>273</v>
      </c>
      <c r="R41" s="39">
        <f t="shared" si="2"/>
        <v>287.7</v>
      </c>
    </row>
    <row r="42" spans="2:18" ht="17.399999999999999" x14ac:dyDescent="0.3">
      <c r="B42" s="25" t="s">
        <v>155</v>
      </c>
      <c r="C42" s="7" t="s">
        <v>156</v>
      </c>
      <c r="D42" s="8"/>
      <c r="E42" s="18">
        <v>399</v>
      </c>
      <c r="F42" s="18">
        <v>459</v>
      </c>
      <c r="G42" s="18">
        <v>371</v>
      </c>
      <c r="H42" s="18">
        <v>399</v>
      </c>
      <c r="I42" s="18">
        <v>439</v>
      </c>
      <c r="J42" s="18">
        <v>0</v>
      </c>
      <c r="K42" s="26">
        <v>529</v>
      </c>
      <c r="N42" s="37">
        <v>417.04999999999995</v>
      </c>
      <c r="O42" s="37">
        <v>438</v>
      </c>
      <c r="R42" s="39">
        <f t="shared" si="2"/>
        <v>460.95000000000005</v>
      </c>
    </row>
    <row r="43" spans="2:18" ht="17.399999999999999" x14ac:dyDescent="0.3">
      <c r="B43" s="25" t="s">
        <v>157</v>
      </c>
      <c r="C43" s="7" t="s">
        <v>158</v>
      </c>
      <c r="D43" s="8"/>
      <c r="E43" s="18">
        <v>699</v>
      </c>
      <c r="F43" s="18">
        <v>799</v>
      </c>
      <c r="G43" s="18">
        <v>650</v>
      </c>
      <c r="H43" s="17">
        <v>699</v>
      </c>
      <c r="I43" s="17">
        <v>769</v>
      </c>
      <c r="J43" s="18">
        <v>0</v>
      </c>
      <c r="K43" s="26">
        <v>909</v>
      </c>
      <c r="N43" s="37">
        <v>730.55</v>
      </c>
      <c r="O43" s="37">
        <v>767</v>
      </c>
      <c r="R43" s="39">
        <f t="shared" si="2"/>
        <v>807.45</v>
      </c>
    </row>
    <row r="44" spans="2:18" ht="17.399999999999999" x14ac:dyDescent="0.3">
      <c r="B44" s="25" t="s">
        <v>159</v>
      </c>
      <c r="C44" s="7" t="s">
        <v>160</v>
      </c>
      <c r="D44" s="8"/>
      <c r="E44" s="18">
        <v>249</v>
      </c>
      <c r="F44" s="18">
        <v>289</v>
      </c>
      <c r="G44" s="18">
        <v>231</v>
      </c>
      <c r="H44" s="18">
        <v>249</v>
      </c>
      <c r="I44" s="18">
        <v>274</v>
      </c>
      <c r="J44" s="18">
        <v>0</v>
      </c>
      <c r="K44" s="26">
        <v>334</v>
      </c>
      <c r="N44" s="37">
        <v>260.3</v>
      </c>
      <c r="O44" s="37">
        <v>273</v>
      </c>
      <c r="R44" s="39">
        <f t="shared" si="2"/>
        <v>287.7</v>
      </c>
    </row>
    <row r="45" spans="2:18" ht="17.399999999999999" x14ac:dyDescent="0.3">
      <c r="B45" s="25" t="s">
        <v>161</v>
      </c>
      <c r="C45" s="7" t="s">
        <v>162</v>
      </c>
      <c r="D45" s="8"/>
      <c r="E45" s="18">
        <v>179</v>
      </c>
      <c r="F45" s="18">
        <v>199</v>
      </c>
      <c r="G45" s="18">
        <v>166</v>
      </c>
      <c r="H45" s="17">
        <v>179</v>
      </c>
      <c r="I45" s="17">
        <v>197</v>
      </c>
      <c r="J45" s="18">
        <v>0</v>
      </c>
      <c r="K45" s="26">
        <v>244</v>
      </c>
      <c r="N45" s="37">
        <v>187.14999999999998</v>
      </c>
      <c r="O45" s="37">
        <v>197</v>
      </c>
      <c r="R45" s="39">
        <f t="shared" si="2"/>
        <v>206.85000000000002</v>
      </c>
    </row>
    <row r="46" spans="2:18" ht="17.399999999999999" x14ac:dyDescent="0.3">
      <c r="B46" s="14" t="s">
        <v>88</v>
      </c>
      <c r="C46" s="1" t="s">
        <v>180</v>
      </c>
      <c r="D46" s="2"/>
      <c r="E46" s="17">
        <f>H46</f>
        <v>145</v>
      </c>
      <c r="F46" s="17">
        <v>167</v>
      </c>
      <c r="G46" s="17">
        <v>145</v>
      </c>
      <c r="H46" s="17">
        <v>145</v>
      </c>
      <c r="I46" s="17">
        <v>169</v>
      </c>
      <c r="J46" s="17">
        <v>0</v>
      </c>
      <c r="K46" s="24">
        <v>199</v>
      </c>
      <c r="N46" s="37">
        <f t="shared" si="4"/>
        <v>160.54999999999998</v>
      </c>
      <c r="O46" s="37">
        <f t="shared" si="5"/>
        <v>169</v>
      </c>
      <c r="R46" s="39">
        <f t="shared" si="2"/>
        <v>177.45000000000002</v>
      </c>
    </row>
    <row r="47" spans="2:18" ht="17.399999999999999" x14ac:dyDescent="0.3">
      <c r="B47" s="25" t="s">
        <v>29</v>
      </c>
      <c r="C47" s="7" t="s">
        <v>89</v>
      </c>
      <c r="D47" s="8"/>
      <c r="E47" s="18">
        <v>69</v>
      </c>
      <c r="F47" s="18">
        <v>79</v>
      </c>
      <c r="G47" s="18">
        <v>69</v>
      </c>
      <c r="H47" s="18">
        <v>169</v>
      </c>
      <c r="I47" s="18">
        <v>189</v>
      </c>
      <c r="J47" s="18">
        <v>0</v>
      </c>
      <c r="K47" s="26">
        <v>249</v>
      </c>
      <c r="N47" s="37">
        <f t="shared" si="4"/>
        <v>179.54999999999998</v>
      </c>
      <c r="O47" s="37">
        <f t="shared" si="5"/>
        <v>189</v>
      </c>
      <c r="R47" s="39">
        <f t="shared" si="2"/>
        <v>198.45000000000002</v>
      </c>
    </row>
    <row r="48" spans="2:18" ht="17.399999999999999" x14ac:dyDescent="0.3">
      <c r="B48" s="14" t="s">
        <v>52</v>
      </c>
      <c r="C48" s="1" t="s">
        <v>51</v>
      </c>
      <c r="D48" s="2"/>
      <c r="E48" s="17">
        <f>H48</f>
        <v>259</v>
      </c>
      <c r="F48" s="17">
        <v>298</v>
      </c>
      <c r="G48" s="17">
        <v>259</v>
      </c>
      <c r="H48" s="17">
        <v>259</v>
      </c>
      <c r="I48" s="17">
        <v>289</v>
      </c>
      <c r="J48" s="17">
        <v>0</v>
      </c>
      <c r="K48" s="24">
        <v>349</v>
      </c>
      <c r="N48" s="37">
        <f t="shared" si="4"/>
        <v>274.55</v>
      </c>
      <c r="O48" s="37">
        <f t="shared" si="5"/>
        <v>289</v>
      </c>
      <c r="R48" s="39">
        <f t="shared" si="2"/>
        <v>303.45</v>
      </c>
    </row>
    <row r="49" spans="2:18" ht="17.399999999999999" x14ac:dyDescent="0.3">
      <c r="B49" s="25" t="s">
        <v>194</v>
      </c>
      <c r="C49" s="7" t="s">
        <v>195</v>
      </c>
      <c r="D49" s="8"/>
      <c r="E49" s="18">
        <v>369</v>
      </c>
      <c r="F49" s="18">
        <v>424</v>
      </c>
      <c r="G49" s="18">
        <v>369</v>
      </c>
      <c r="H49" s="18">
        <v>799</v>
      </c>
      <c r="I49" s="18">
        <v>859</v>
      </c>
      <c r="J49" s="18">
        <v>0</v>
      </c>
      <c r="K49" s="26">
        <v>999</v>
      </c>
      <c r="N49" s="37">
        <f t="shared" si="4"/>
        <v>816.05</v>
      </c>
      <c r="O49" s="37">
        <f t="shared" si="5"/>
        <v>859</v>
      </c>
      <c r="R49" s="39">
        <f t="shared" si="2"/>
        <v>901.95</v>
      </c>
    </row>
    <row r="50" spans="2:18" ht="17.399999999999999" x14ac:dyDescent="0.3">
      <c r="B50" s="25" t="s">
        <v>192</v>
      </c>
      <c r="C50" s="7" t="s">
        <v>193</v>
      </c>
      <c r="D50" s="8"/>
      <c r="E50" s="18">
        <v>799</v>
      </c>
      <c r="F50" s="18">
        <v>929</v>
      </c>
      <c r="G50" s="18">
        <v>739</v>
      </c>
      <c r="H50" s="18">
        <v>899</v>
      </c>
      <c r="I50" s="18">
        <v>1049</v>
      </c>
      <c r="J50" s="18">
        <v>0</v>
      </c>
      <c r="K50" s="26">
        <v>1699</v>
      </c>
      <c r="N50" s="37">
        <f t="shared" si="4"/>
        <v>996.55</v>
      </c>
      <c r="O50" s="37">
        <f t="shared" si="5"/>
        <v>1049</v>
      </c>
      <c r="R50" s="39">
        <f t="shared" si="2"/>
        <v>1101.45</v>
      </c>
    </row>
    <row r="51" spans="2:18" ht="17.399999999999999" x14ac:dyDescent="0.3">
      <c r="B51" s="14" t="s">
        <v>128</v>
      </c>
      <c r="C51" s="1" t="s">
        <v>129</v>
      </c>
      <c r="D51" s="2"/>
      <c r="E51" s="17">
        <v>999</v>
      </c>
      <c r="F51" s="17">
        <v>1299</v>
      </c>
      <c r="G51" s="17">
        <v>929</v>
      </c>
      <c r="H51" s="17">
        <v>999</v>
      </c>
      <c r="I51" s="17">
        <v>1149</v>
      </c>
      <c r="J51" s="17">
        <v>0</v>
      </c>
      <c r="K51" s="24">
        <v>1999</v>
      </c>
      <c r="N51" s="37">
        <f t="shared" si="4"/>
        <v>1091.55</v>
      </c>
      <c r="O51" s="37">
        <f t="shared" si="5"/>
        <v>1149</v>
      </c>
      <c r="R51" s="39">
        <f t="shared" si="2"/>
        <v>1206.45</v>
      </c>
    </row>
    <row r="52" spans="2:18" ht="17.399999999999999" x14ac:dyDescent="0.3">
      <c r="B52" s="14" t="s">
        <v>64</v>
      </c>
      <c r="C52" s="1" t="s">
        <v>65</v>
      </c>
      <c r="D52" s="2"/>
      <c r="E52" s="17">
        <v>1399</v>
      </c>
      <c r="F52" s="17">
        <v>1609</v>
      </c>
      <c r="G52" s="17">
        <v>1399</v>
      </c>
      <c r="H52" s="17">
        <v>1799</v>
      </c>
      <c r="I52" s="17">
        <v>1899</v>
      </c>
      <c r="J52" s="17">
        <v>0</v>
      </c>
      <c r="K52" s="24">
        <v>2199</v>
      </c>
      <c r="N52" s="37">
        <f t="shared" si="4"/>
        <v>1804.05</v>
      </c>
      <c r="O52" s="37">
        <f t="shared" si="5"/>
        <v>1899</v>
      </c>
      <c r="R52" s="39">
        <f t="shared" si="2"/>
        <v>1993.95</v>
      </c>
    </row>
    <row r="53" spans="2:18" ht="17.399999999999999" x14ac:dyDescent="0.3">
      <c r="B53" s="25" t="s">
        <v>49</v>
      </c>
      <c r="C53" s="7" t="s">
        <v>124</v>
      </c>
      <c r="D53" s="8"/>
      <c r="E53" s="18">
        <v>699</v>
      </c>
      <c r="F53" s="18">
        <v>804</v>
      </c>
      <c r="G53" s="18">
        <v>699</v>
      </c>
      <c r="H53" s="18">
        <v>714</v>
      </c>
      <c r="I53" s="18">
        <v>774</v>
      </c>
      <c r="J53" s="18">
        <v>0</v>
      </c>
      <c r="K53" s="26">
        <v>839</v>
      </c>
      <c r="N53" s="37">
        <f t="shared" si="4"/>
        <v>735.3</v>
      </c>
      <c r="O53" s="37">
        <f t="shared" si="5"/>
        <v>774</v>
      </c>
      <c r="R53" s="39">
        <f t="shared" si="2"/>
        <v>812.7</v>
      </c>
    </row>
    <row r="54" spans="2:18" ht="17.399999999999999" x14ac:dyDescent="0.3">
      <c r="B54" s="25" t="s">
        <v>50</v>
      </c>
      <c r="C54" s="7" t="s">
        <v>125</v>
      </c>
      <c r="D54" s="8"/>
      <c r="E54" s="18">
        <v>999</v>
      </c>
      <c r="F54" s="18">
        <v>1149</v>
      </c>
      <c r="G54" s="18">
        <v>999</v>
      </c>
      <c r="H54" s="18">
        <v>1199</v>
      </c>
      <c r="I54" s="18">
        <v>1299</v>
      </c>
      <c r="J54" s="18">
        <v>0</v>
      </c>
      <c r="K54" s="26">
        <v>1409</v>
      </c>
      <c r="N54" s="37">
        <f t="shared" si="4"/>
        <v>1234.05</v>
      </c>
      <c r="O54" s="37">
        <f t="shared" si="5"/>
        <v>1299</v>
      </c>
      <c r="R54" s="39">
        <f t="shared" si="2"/>
        <v>1363.95</v>
      </c>
    </row>
    <row r="55" spans="2:18" ht="17.399999999999999" x14ac:dyDescent="0.3">
      <c r="B55" s="1" t="s">
        <v>126</v>
      </c>
      <c r="C55" s="1" t="s">
        <v>130</v>
      </c>
      <c r="D55" s="2"/>
      <c r="E55" s="17">
        <v>1298</v>
      </c>
      <c r="F55" s="17">
        <v>1493</v>
      </c>
      <c r="G55" s="17">
        <v>1298</v>
      </c>
      <c r="H55" s="17">
        <v>1353</v>
      </c>
      <c r="I55" s="17">
        <v>1468</v>
      </c>
      <c r="J55" s="24">
        <v>0</v>
      </c>
      <c r="K55" s="24">
        <v>1603</v>
      </c>
      <c r="N55" s="37">
        <f t="shared" si="4"/>
        <v>1394.6</v>
      </c>
      <c r="O55" s="37">
        <f t="shared" si="5"/>
        <v>1468</v>
      </c>
      <c r="R55" s="39">
        <f t="shared" si="2"/>
        <v>1541.4</v>
      </c>
    </row>
    <row r="56" spans="2:18" ht="17.399999999999999" x14ac:dyDescent="0.3">
      <c r="B56" s="7" t="s">
        <v>127</v>
      </c>
      <c r="C56" s="7" t="s">
        <v>131</v>
      </c>
      <c r="D56" s="8"/>
      <c r="E56" s="18">
        <v>1848</v>
      </c>
      <c r="F56" s="18">
        <v>2125</v>
      </c>
      <c r="G56" s="18">
        <v>1848</v>
      </c>
      <c r="H56" s="18">
        <v>2148</v>
      </c>
      <c r="I56" s="18">
        <v>2318</v>
      </c>
      <c r="J56" s="26">
        <v>0</v>
      </c>
      <c r="K56" s="26">
        <v>2533</v>
      </c>
      <c r="N56" s="37">
        <f t="shared" si="4"/>
        <v>2202.1</v>
      </c>
      <c r="O56" s="37">
        <f t="shared" si="5"/>
        <v>2318</v>
      </c>
      <c r="R56" s="39">
        <f t="shared" si="2"/>
        <v>2433.9</v>
      </c>
    </row>
    <row r="57" spans="2:18" ht="17.399999999999999" x14ac:dyDescent="0.3">
      <c r="B57" s="14" t="s">
        <v>177</v>
      </c>
      <c r="C57" s="1" t="s">
        <v>178</v>
      </c>
      <c r="D57" s="2"/>
      <c r="E57" s="17">
        <v>379</v>
      </c>
      <c r="F57" s="17">
        <v>439</v>
      </c>
      <c r="G57" s="17">
        <v>379</v>
      </c>
      <c r="H57" s="17">
        <v>399</v>
      </c>
      <c r="I57" s="17">
        <v>439</v>
      </c>
      <c r="J57" s="17">
        <v>0</v>
      </c>
      <c r="K57" s="24">
        <v>489</v>
      </c>
      <c r="N57" s="37">
        <f t="shared" si="4"/>
        <v>417.04999999999995</v>
      </c>
      <c r="O57" s="37">
        <f t="shared" si="5"/>
        <v>439</v>
      </c>
      <c r="R57" s="39">
        <f t="shared" si="2"/>
        <v>460.95000000000005</v>
      </c>
    </row>
    <row r="58" spans="2:18" ht="17.399999999999999" x14ac:dyDescent="0.3">
      <c r="B58" s="14" t="s">
        <v>196</v>
      </c>
      <c r="C58" s="1" t="s">
        <v>197</v>
      </c>
      <c r="D58" s="8"/>
      <c r="E58" s="18">
        <v>849</v>
      </c>
      <c r="F58" s="18">
        <v>979</v>
      </c>
      <c r="G58" s="18">
        <v>805</v>
      </c>
      <c r="H58" s="18">
        <v>849</v>
      </c>
      <c r="I58" s="18">
        <v>949</v>
      </c>
      <c r="J58" s="18">
        <v>0</v>
      </c>
      <c r="K58" s="26">
        <v>1099</v>
      </c>
      <c r="N58" s="37">
        <f t="shared" si="4"/>
        <v>901.55</v>
      </c>
      <c r="O58" s="37">
        <f t="shared" si="5"/>
        <v>949</v>
      </c>
      <c r="R58" s="39">
        <f t="shared" si="2"/>
        <v>996.45</v>
      </c>
    </row>
    <row r="59" spans="2:18" ht="17.399999999999999" x14ac:dyDescent="0.3">
      <c r="B59" s="54" t="s">
        <v>90</v>
      </c>
      <c r="C59" s="55"/>
      <c r="D59" s="13"/>
      <c r="E59" s="22"/>
      <c r="F59" s="22"/>
      <c r="G59" s="22"/>
      <c r="H59" s="12"/>
      <c r="I59" s="12" t="s">
        <v>3</v>
      </c>
      <c r="J59" s="12"/>
      <c r="K59" s="27"/>
      <c r="N59" s="37"/>
      <c r="O59" s="37" t="str">
        <f t="shared" si="5"/>
        <v xml:space="preserve"> </v>
      </c>
      <c r="R59" s="39" t="e">
        <f t="shared" si="2"/>
        <v>#VALUE!</v>
      </c>
    </row>
    <row r="60" spans="2:18" ht="17.399999999999999" x14ac:dyDescent="0.3">
      <c r="B60" s="25" t="s">
        <v>4</v>
      </c>
      <c r="C60" s="7" t="s">
        <v>5</v>
      </c>
      <c r="D60" s="8"/>
      <c r="E60" s="18">
        <v>23</v>
      </c>
      <c r="F60" s="18">
        <v>26</v>
      </c>
      <c r="G60" s="18">
        <v>23</v>
      </c>
      <c r="H60" s="18">
        <v>23</v>
      </c>
      <c r="I60" s="18">
        <v>27</v>
      </c>
      <c r="J60" s="18">
        <v>0</v>
      </c>
      <c r="K60" s="26">
        <v>32</v>
      </c>
      <c r="N60" s="37">
        <f t="shared" si="4"/>
        <v>25.65</v>
      </c>
      <c r="O60" s="37">
        <f t="shared" si="5"/>
        <v>27</v>
      </c>
      <c r="R60" s="39">
        <f t="shared" si="2"/>
        <v>28.35</v>
      </c>
    </row>
    <row r="61" spans="2:18" ht="17.399999999999999" x14ac:dyDescent="0.3">
      <c r="B61" s="15" t="s">
        <v>6</v>
      </c>
      <c r="C61" s="1" t="s">
        <v>7</v>
      </c>
      <c r="D61" s="2"/>
      <c r="E61" s="17">
        <v>31</v>
      </c>
      <c r="F61" s="17">
        <v>36</v>
      </c>
      <c r="G61" s="17">
        <v>31</v>
      </c>
      <c r="H61" s="17">
        <v>31</v>
      </c>
      <c r="I61" s="17">
        <v>36</v>
      </c>
      <c r="J61" s="17">
        <v>0</v>
      </c>
      <c r="K61" s="24">
        <v>43</v>
      </c>
      <c r="N61" s="37">
        <f t="shared" si="4"/>
        <v>34.199999999999996</v>
      </c>
      <c r="O61" s="37">
        <f t="shared" si="5"/>
        <v>36</v>
      </c>
      <c r="R61" s="39">
        <f t="shared" si="2"/>
        <v>37.800000000000004</v>
      </c>
    </row>
    <row r="62" spans="2:18" ht="17.399999999999999" x14ac:dyDescent="0.3">
      <c r="B62" s="25" t="s">
        <v>8</v>
      </c>
      <c r="C62" s="7" t="s">
        <v>9</v>
      </c>
      <c r="D62" s="8"/>
      <c r="E62" s="18">
        <v>39</v>
      </c>
      <c r="F62" s="18">
        <v>45</v>
      </c>
      <c r="G62" s="18">
        <v>39</v>
      </c>
      <c r="H62" s="18">
        <v>39</v>
      </c>
      <c r="I62" s="18">
        <v>44</v>
      </c>
      <c r="J62" s="18">
        <v>0</v>
      </c>
      <c r="K62" s="26">
        <v>54</v>
      </c>
      <c r="N62" s="37">
        <f t="shared" si="4"/>
        <v>41.8</v>
      </c>
      <c r="O62" s="37">
        <f t="shared" si="5"/>
        <v>44</v>
      </c>
      <c r="R62" s="39">
        <f t="shared" si="2"/>
        <v>46.2</v>
      </c>
    </row>
    <row r="63" spans="2:18" ht="17.399999999999999" x14ac:dyDescent="0.3">
      <c r="B63" s="14" t="s">
        <v>10</v>
      </c>
      <c r="C63" s="1" t="s">
        <v>11</v>
      </c>
      <c r="D63" s="2"/>
      <c r="E63" s="17">
        <v>15</v>
      </c>
      <c r="F63" s="17">
        <v>17</v>
      </c>
      <c r="G63" s="17">
        <v>15</v>
      </c>
      <c r="H63" s="17">
        <v>15</v>
      </c>
      <c r="I63" s="17">
        <v>17</v>
      </c>
      <c r="J63" s="17">
        <v>0</v>
      </c>
      <c r="K63" s="24">
        <v>21</v>
      </c>
      <c r="N63" s="37">
        <f t="shared" si="4"/>
        <v>16.149999999999999</v>
      </c>
      <c r="O63" s="37">
        <f t="shared" si="5"/>
        <v>17</v>
      </c>
      <c r="R63" s="39">
        <f t="shared" si="2"/>
        <v>17.850000000000001</v>
      </c>
    </row>
    <row r="64" spans="2:18" ht="17.399999999999999" x14ac:dyDescent="0.3">
      <c r="B64" s="14" t="s">
        <v>169</v>
      </c>
      <c r="C64" s="1" t="s">
        <v>170</v>
      </c>
      <c r="D64" s="2"/>
      <c r="E64" s="17">
        <v>299</v>
      </c>
      <c r="F64" s="17">
        <v>349</v>
      </c>
      <c r="G64" s="17">
        <v>278</v>
      </c>
      <c r="H64" s="17">
        <v>299</v>
      </c>
      <c r="I64" s="17">
        <v>339</v>
      </c>
      <c r="J64" s="17">
        <v>0</v>
      </c>
      <c r="K64" s="24">
        <v>399</v>
      </c>
      <c r="N64" s="37">
        <f>I64*0.95</f>
        <v>322.05</v>
      </c>
      <c r="O64" s="37">
        <f>I64</f>
        <v>339</v>
      </c>
      <c r="R64" s="39">
        <f t="shared" si="2"/>
        <v>355.95</v>
      </c>
    </row>
    <row r="65" spans="2:18" ht="17.399999999999999" x14ac:dyDescent="0.3">
      <c r="B65" s="14" t="s">
        <v>171</v>
      </c>
      <c r="C65" s="1" t="s">
        <v>174</v>
      </c>
      <c r="D65" s="2"/>
      <c r="E65" s="17">
        <v>49</v>
      </c>
      <c r="F65" s="17">
        <v>56</v>
      </c>
      <c r="G65" s="17">
        <v>45</v>
      </c>
      <c r="H65" s="17">
        <v>49</v>
      </c>
      <c r="I65" s="17">
        <v>59</v>
      </c>
      <c r="J65" s="17">
        <v>0</v>
      </c>
      <c r="K65" s="24">
        <v>69</v>
      </c>
      <c r="N65" s="37">
        <f>I65*0.95</f>
        <v>56.05</v>
      </c>
      <c r="O65" s="37">
        <f>I65</f>
        <v>59</v>
      </c>
      <c r="R65" s="39">
        <f t="shared" si="2"/>
        <v>61.95</v>
      </c>
    </row>
    <row r="66" spans="2:18" ht="17.399999999999999" x14ac:dyDescent="0.3">
      <c r="B66" s="14" t="s">
        <v>172</v>
      </c>
      <c r="C66" s="1" t="s">
        <v>175</v>
      </c>
      <c r="D66" s="2"/>
      <c r="E66" s="17">
        <v>49</v>
      </c>
      <c r="F66" s="17">
        <v>56</v>
      </c>
      <c r="G66" s="17">
        <v>45</v>
      </c>
      <c r="H66" s="17">
        <v>49</v>
      </c>
      <c r="I66" s="17">
        <v>59</v>
      </c>
      <c r="J66" s="17">
        <v>0</v>
      </c>
      <c r="K66" s="24">
        <v>69</v>
      </c>
      <c r="N66" s="37">
        <f>I66*0.95</f>
        <v>56.05</v>
      </c>
      <c r="O66" s="37">
        <f>I66</f>
        <v>59</v>
      </c>
      <c r="R66" s="39">
        <f t="shared" si="2"/>
        <v>61.95</v>
      </c>
    </row>
    <row r="67" spans="2:18" ht="17.399999999999999" x14ac:dyDescent="0.3">
      <c r="B67" s="14" t="s">
        <v>173</v>
      </c>
      <c r="C67" s="1" t="s">
        <v>176</v>
      </c>
      <c r="D67" s="2"/>
      <c r="E67" s="17">
        <v>19</v>
      </c>
      <c r="F67" s="17">
        <v>22</v>
      </c>
      <c r="G67" s="17">
        <v>17</v>
      </c>
      <c r="H67" s="17">
        <v>19</v>
      </c>
      <c r="I67" s="17">
        <v>21</v>
      </c>
      <c r="J67" s="17">
        <v>0</v>
      </c>
      <c r="K67" s="24">
        <v>24</v>
      </c>
      <c r="N67" s="37">
        <f>I67*0.95</f>
        <v>19.95</v>
      </c>
      <c r="O67" s="37">
        <f>I67</f>
        <v>21</v>
      </c>
      <c r="R67" s="39">
        <f t="shared" si="2"/>
        <v>22.05</v>
      </c>
    </row>
    <row r="68" spans="2:18" ht="17.399999999999999" x14ac:dyDescent="0.3">
      <c r="B68" s="25" t="s">
        <v>12</v>
      </c>
      <c r="C68" s="7" t="s">
        <v>13</v>
      </c>
      <c r="D68" s="8"/>
      <c r="E68" s="18">
        <v>18</v>
      </c>
      <c r="F68" s="18">
        <v>21</v>
      </c>
      <c r="G68" s="18">
        <v>18</v>
      </c>
      <c r="H68" s="18">
        <v>18</v>
      </c>
      <c r="I68" s="18">
        <v>20</v>
      </c>
      <c r="J68" s="18">
        <v>0</v>
      </c>
      <c r="K68" s="26">
        <v>24</v>
      </c>
      <c r="N68" s="37">
        <f t="shared" si="4"/>
        <v>19</v>
      </c>
      <c r="O68" s="37">
        <f t="shared" si="5"/>
        <v>20</v>
      </c>
      <c r="R68" s="39">
        <f t="shared" si="2"/>
        <v>21</v>
      </c>
    </row>
    <row r="69" spans="2:18" ht="17.399999999999999" x14ac:dyDescent="0.3">
      <c r="B69" s="52" t="s">
        <v>22</v>
      </c>
      <c r="C69" s="53"/>
      <c r="D69" s="11"/>
      <c r="E69" s="19"/>
      <c r="F69" s="19"/>
      <c r="G69" s="19"/>
      <c r="H69" s="19"/>
      <c r="I69" s="19"/>
      <c r="J69" s="19"/>
      <c r="K69" s="28"/>
      <c r="N69" s="37">
        <f t="shared" si="4"/>
        <v>0</v>
      </c>
      <c r="O69" s="37">
        <f t="shared" si="5"/>
        <v>0</v>
      </c>
      <c r="R69" s="39">
        <f t="shared" si="2"/>
        <v>0</v>
      </c>
    </row>
    <row r="70" spans="2:18" ht="17.399999999999999" x14ac:dyDescent="0.3">
      <c r="B70" s="14" t="s">
        <v>14</v>
      </c>
      <c r="C70" s="1" t="s">
        <v>30</v>
      </c>
      <c r="D70" s="2"/>
      <c r="E70" s="17">
        <v>199</v>
      </c>
      <c r="F70" s="17">
        <v>229</v>
      </c>
      <c r="G70" s="17">
        <v>199</v>
      </c>
      <c r="H70" s="17">
        <v>199</v>
      </c>
      <c r="I70" s="17">
        <v>224</v>
      </c>
      <c r="J70" s="17">
        <v>0</v>
      </c>
      <c r="K70" s="24">
        <v>299</v>
      </c>
      <c r="N70" s="37">
        <f t="shared" si="4"/>
        <v>212.79999999999998</v>
      </c>
      <c r="O70" s="37">
        <f t="shared" si="5"/>
        <v>224</v>
      </c>
      <c r="R70" s="39">
        <f t="shared" si="2"/>
        <v>235.20000000000002</v>
      </c>
    </row>
    <row r="71" spans="2:18" ht="17.399999999999999" x14ac:dyDescent="0.3">
      <c r="B71" s="25" t="s">
        <v>39</v>
      </c>
      <c r="C71" s="7" t="s">
        <v>40</v>
      </c>
      <c r="D71" s="8"/>
      <c r="E71" s="18">
        <v>699</v>
      </c>
      <c r="F71" s="18">
        <v>804</v>
      </c>
      <c r="G71" s="18">
        <v>699</v>
      </c>
      <c r="H71" s="18">
        <v>699</v>
      </c>
      <c r="I71" s="18">
        <v>799</v>
      </c>
      <c r="J71" s="18">
        <v>0</v>
      </c>
      <c r="K71" s="26">
        <v>999</v>
      </c>
      <c r="N71" s="37">
        <f t="shared" si="4"/>
        <v>759.05</v>
      </c>
      <c r="O71" s="37">
        <f t="shared" si="5"/>
        <v>799</v>
      </c>
      <c r="R71" s="39">
        <f t="shared" si="2"/>
        <v>838.95</v>
      </c>
    </row>
    <row r="72" spans="2:18" ht="17.399999999999999" x14ac:dyDescent="0.3">
      <c r="B72" s="25" t="s">
        <v>23</v>
      </c>
      <c r="C72" s="7" t="s">
        <v>24</v>
      </c>
      <c r="D72" s="8"/>
      <c r="E72" s="18">
        <v>1299</v>
      </c>
      <c r="F72" s="18">
        <v>1494</v>
      </c>
      <c r="G72" s="18">
        <v>1299</v>
      </c>
      <c r="H72" s="18">
        <v>1299</v>
      </c>
      <c r="I72" s="18">
        <v>1499</v>
      </c>
      <c r="J72" s="18">
        <v>0</v>
      </c>
      <c r="K72" s="26">
        <v>1999</v>
      </c>
      <c r="N72" s="37">
        <f t="shared" si="4"/>
        <v>1424.05</v>
      </c>
      <c r="O72" s="37">
        <f t="shared" si="5"/>
        <v>1499</v>
      </c>
      <c r="R72" s="39">
        <f t="shared" si="2"/>
        <v>1573.95</v>
      </c>
    </row>
    <row r="73" spans="2:18" ht="17.399999999999999" x14ac:dyDescent="0.3">
      <c r="B73" s="14" t="s">
        <v>37</v>
      </c>
      <c r="C73" s="1" t="s">
        <v>53</v>
      </c>
      <c r="D73" s="2"/>
      <c r="E73" s="17">
        <v>174</v>
      </c>
      <c r="F73" s="17">
        <v>200</v>
      </c>
      <c r="G73" s="17">
        <v>174</v>
      </c>
      <c r="H73" s="17">
        <v>174</v>
      </c>
      <c r="I73" s="17">
        <v>199</v>
      </c>
      <c r="J73" s="17">
        <v>0</v>
      </c>
      <c r="K73" s="24">
        <v>224</v>
      </c>
      <c r="N73" s="37">
        <f t="shared" si="4"/>
        <v>189.04999999999998</v>
      </c>
      <c r="O73" s="37">
        <f t="shared" si="5"/>
        <v>199</v>
      </c>
      <c r="R73" s="39">
        <f t="shared" si="2"/>
        <v>208.95000000000002</v>
      </c>
    </row>
    <row r="74" spans="2:18" ht="17.399999999999999" x14ac:dyDescent="0.3">
      <c r="B74" s="25" t="s">
        <v>38</v>
      </c>
      <c r="C74" s="7" t="s">
        <v>54</v>
      </c>
      <c r="D74" s="8"/>
      <c r="E74" s="18">
        <v>299</v>
      </c>
      <c r="F74" s="18">
        <v>344</v>
      </c>
      <c r="G74" s="18">
        <v>299</v>
      </c>
      <c r="H74" s="18">
        <v>299</v>
      </c>
      <c r="I74" s="18">
        <v>324</v>
      </c>
      <c r="J74" s="18">
        <v>0</v>
      </c>
      <c r="K74" s="26">
        <v>399</v>
      </c>
      <c r="N74" s="37">
        <f t="shared" si="4"/>
        <v>307.8</v>
      </c>
      <c r="O74" s="37">
        <f t="shared" si="5"/>
        <v>324</v>
      </c>
      <c r="R74" s="39">
        <f t="shared" si="2"/>
        <v>340.2</v>
      </c>
    </row>
    <row r="75" spans="2:18" ht="17.399999999999999" x14ac:dyDescent="0.3">
      <c r="B75" s="14" t="s">
        <v>91</v>
      </c>
      <c r="C75" s="1" t="s">
        <v>92</v>
      </c>
      <c r="D75" s="2"/>
      <c r="E75" s="17">
        <v>219</v>
      </c>
      <c r="F75" s="17">
        <v>252</v>
      </c>
      <c r="G75" s="17">
        <v>219</v>
      </c>
      <c r="H75" s="17">
        <v>219</v>
      </c>
      <c r="I75" s="17">
        <v>239</v>
      </c>
      <c r="J75" s="17">
        <v>0</v>
      </c>
      <c r="K75" s="24">
        <v>289</v>
      </c>
      <c r="N75" s="37">
        <f t="shared" si="4"/>
        <v>227.04999999999998</v>
      </c>
      <c r="O75" s="37">
        <f t="shared" si="5"/>
        <v>239</v>
      </c>
      <c r="R75" s="39">
        <f t="shared" si="2"/>
        <v>250.95000000000002</v>
      </c>
    </row>
    <row r="76" spans="2:18" ht="17.399999999999999" x14ac:dyDescent="0.3">
      <c r="B76" s="25" t="s">
        <v>93</v>
      </c>
      <c r="C76" s="7" t="s">
        <v>94</v>
      </c>
      <c r="D76" s="8"/>
      <c r="E76" s="18">
        <v>409</v>
      </c>
      <c r="F76" s="18">
        <v>470</v>
      </c>
      <c r="G76" s="18">
        <v>409</v>
      </c>
      <c r="H76" s="18">
        <v>409</v>
      </c>
      <c r="I76" s="18">
        <v>449</v>
      </c>
      <c r="J76" s="18">
        <v>0</v>
      </c>
      <c r="K76" s="26">
        <v>534</v>
      </c>
      <c r="N76" s="37">
        <f t="shared" si="4"/>
        <v>426.54999999999995</v>
      </c>
      <c r="O76" s="37">
        <f t="shared" si="5"/>
        <v>449</v>
      </c>
      <c r="R76" s="39">
        <f t="shared" si="2"/>
        <v>471.45000000000005</v>
      </c>
    </row>
    <row r="77" spans="2:18" ht="17.399999999999999" x14ac:dyDescent="0.3">
      <c r="B77" s="14" t="s">
        <v>25</v>
      </c>
      <c r="C77" s="1" t="s">
        <v>55</v>
      </c>
      <c r="D77" s="2"/>
      <c r="E77" s="17">
        <v>399</v>
      </c>
      <c r="F77" s="17">
        <v>459</v>
      </c>
      <c r="G77" s="17">
        <v>399</v>
      </c>
      <c r="H77" s="17">
        <v>399</v>
      </c>
      <c r="I77" s="17">
        <v>439</v>
      </c>
      <c r="J77" s="17">
        <v>0</v>
      </c>
      <c r="K77" s="24">
        <v>549</v>
      </c>
      <c r="N77" s="37">
        <f t="shared" si="4"/>
        <v>417.04999999999995</v>
      </c>
      <c r="O77" s="37">
        <f t="shared" si="5"/>
        <v>439</v>
      </c>
      <c r="R77" s="39">
        <f t="shared" si="2"/>
        <v>460.95000000000005</v>
      </c>
    </row>
    <row r="78" spans="2:18" ht="17.399999999999999" x14ac:dyDescent="0.3">
      <c r="B78" s="25" t="s">
        <v>26</v>
      </c>
      <c r="C78" s="7" t="s">
        <v>56</v>
      </c>
      <c r="D78" s="8"/>
      <c r="E78" s="18">
        <v>579</v>
      </c>
      <c r="F78" s="18">
        <v>666</v>
      </c>
      <c r="G78" s="18">
        <v>579</v>
      </c>
      <c r="H78" s="18">
        <v>579</v>
      </c>
      <c r="I78" s="18">
        <v>639</v>
      </c>
      <c r="J78" s="18">
        <v>0</v>
      </c>
      <c r="K78" s="26">
        <v>799</v>
      </c>
      <c r="N78" s="37">
        <f t="shared" si="4"/>
        <v>607.04999999999995</v>
      </c>
      <c r="O78" s="37">
        <f t="shared" si="5"/>
        <v>639</v>
      </c>
      <c r="R78" s="39">
        <f t="shared" si="2"/>
        <v>670.95</v>
      </c>
    </row>
    <row r="79" spans="2:18" ht="17.399999999999999" x14ac:dyDescent="0.3">
      <c r="B79" s="14" t="s">
        <v>47</v>
      </c>
      <c r="C79" s="1" t="s">
        <v>57</v>
      </c>
      <c r="D79" s="2"/>
      <c r="E79" s="17">
        <v>434</v>
      </c>
      <c r="F79" s="17">
        <v>499</v>
      </c>
      <c r="G79" s="17">
        <v>434</v>
      </c>
      <c r="H79" s="17">
        <v>434</v>
      </c>
      <c r="I79" s="17">
        <v>479</v>
      </c>
      <c r="J79" s="17">
        <v>0</v>
      </c>
      <c r="K79" s="24">
        <v>599</v>
      </c>
      <c r="N79" s="37">
        <f t="shared" si="4"/>
        <v>455.04999999999995</v>
      </c>
      <c r="O79" s="37">
        <f t="shared" si="5"/>
        <v>479</v>
      </c>
      <c r="R79" s="39">
        <f t="shared" si="2"/>
        <v>502.95000000000005</v>
      </c>
    </row>
    <row r="80" spans="2:18" ht="17.399999999999999" x14ac:dyDescent="0.3">
      <c r="B80" s="25" t="s">
        <v>48</v>
      </c>
      <c r="C80" s="7" t="s">
        <v>58</v>
      </c>
      <c r="D80" s="8"/>
      <c r="E80" s="18">
        <v>654</v>
      </c>
      <c r="F80" s="18">
        <v>752</v>
      </c>
      <c r="G80" s="18">
        <v>654</v>
      </c>
      <c r="H80" s="18">
        <v>654</v>
      </c>
      <c r="I80" s="18">
        <v>719</v>
      </c>
      <c r="J80" s="18">
        <v>0</v>
      </c>
      <c r="K80" s="26">
        <v>899</v>
      </c>
      <c r="N80" s="37">
        <f t="shared" si="4"/>
        <v>683.05</v>
      </c>
      <c r="O80" s="37">
        <f t="shared" si="5"/>
        <v>719</v>
      </c>
      <c r="R80" s="39">
        <f t="shared" ref="R80:R98" si="7">I80*1.05</f>
        <v>754.95</v>
      </c>
    </row>
    <row r="81" spans="2:18" ht="17.399999999999999" x14ac:dyDescent="0.3">
      <c r="B81" s="14" t="s">
        <v>95</v>
      </c>
      <c r="C81" s="1" t="s">
        <v>96</v>
      </c>
      <c r="D81" s="2"/>
      <c r="E81" s="17">
        <v>524</v>
      </c>
      <c r="F81" s="17">
        <v>603</v>
      </c>
      <c r="G81" s="17">
        <v>524</v>
      </c>
      <c r="H81" s="17">
        <v>524</v>
      </c>
      <c r="I81" s="17">
        <v>574</v>
      </c>
      <c r="J81" s="17">
        <v>0</v>
      </c>
      <c r="K81" s="24">
        <v>649</v>
      </c>
      <c r="N81" s="37">
        <f t="shared" si="4"/>
        <v>545.29999999999995</v>
      </c>
      <c r="O81" s="37">
        <f t="shared" si="5"/>
        <v>574</v>
      </c>
      <c r="R81" s="39">
        <f t="shared" si="7"/>
        <v>602.70000000000005</v>
      </c>
    </row>
    <row r="82" spans="2:18" ht="17.399999999999999" x14ac:dyDescent="0.3">
      <c r="B82" s="25" t="s">
        <v>97</v>
      </c>
      <c r="C82" s="7" t="s">
        <v>98</v>
      </c>
      <c r="D82" s="8"/>
      <c r="E82" s="18">
        <v>789</v>
      </c>
      <c r="F82" s="18">
        <v>907</v>
      </c>
      <c r="G82" s="18">
        <v>789</v>
      </c>
      <c r="H82" s="18">
        <v>789</v>
      </c>
      <c r="I82" s="18">
        <v>874</v>
      </c>
      <c r="J82" s="18">
        <v>0</v>
      </c>
      <c r="K82" s="26">
        <v>999</v>
      </c>
      <c r="N82" s="37">
        <f t="shared" si="4"/>
        <v>830.3</v>
      </c>
      <c r="O82" s="37">
        <f t="shared" si="5"/>
        <v>874</v>
      </c>
      <c r="R82" s="39">
        <f t="shared" si="7"/>
        <v>917.7</v>
      </c>
    </row>
    <row r="83" spans="2:18" ht="17.399999999999999" x14ac:dyDescent="0.3">
      <c r="B83" s="15" t="s">
        <v>41</v>
      </c>
      <c r="C83" s="1" t="s">
        <v>59</v>
      </c>
      <c r="D83" s="2"/>
      <c r="E83" s="17">
        <v>654</v>
      </c>
      <c r="F83" s="17">
        <v>752</v>
      </c>
      <c r="G83" s="17">
        <v>654</v>
      </c>
      <c r="H83" s="17">
        <v>654</v>
      </c>
      <c r="I83" s="17">
        <v>719</v>
      </c>
      <c r="J83" s="17">
        <v>0</v>
      </c>
      <c r="K83" s="24">
        <v>899</v>
      </c>
      <c r="N83" s="37">
        <f t="shared" si="4"/>
        <v>683.05</v>
      </c>
      <c r="O83" s="37">
        <f t="shared" si="5"/>
        <v>719</v>
      </c>
      <c r="R83" s="39">
        <f t="shared" si="7"/>
        <v>754.95</v>
      </c>
    </row>
    <row r="84" spans="2:18" ht="17.399999999999999" x14ac:dyDescent="0.3">
      <c r="B84" s="25" t="s">
        <v>42</v>
      </c>
      <c r="C84" s="7" t="s">
        <v>60</v>
      </c>
      <c r="D84" s="8"/>
      <c r="E84" s="18">
        <v>979</v>
      </c>
      <c r="F84" s="18">
        <v>1126</v>
      </c>
      <c r="G84" s="18">
        <v>979</v>
      </c>
      <c r="H84" s="18">
        <v>979</v>
      </c>
      <c r="I84" s="18">
        <v>1079</v>
      </c>
      <c r="J84" s="18">
        <v>0</v>
      </c>
      <c r="K84" s="26">
        <v>1349</v>
      </c>
      <c r="N84" s="37">
        <f t="shared" si="4"/>
        <v>1025.05</v>
      </c>
      <c r="O84" s="37">
        <f t="shared" si="5"/>
        <v>1079</v>
      </c>
      <c r="R84" s="39">
        <f t="shared" si="7"/>
        <v>1132.95</v>
      </c>
    </row>
    <row r="85" spans="2:18" ht="17.399999999999999" x14ac:dyDescent="0.3">
      <c r="B85" s="14" t="s">
        <v>72</v>
      </c>
      <c r="C85" s="1" t="s">
        <v>73</v>
      </c>
      <c r="D85" s="2"/>
      <c r="E85" s="17">
        <v>654</v>
      </c>
      <c r="F85" s="17">
        <v>752</v>
      </c>
      <c r="G85" s="17">
        <v>654</v>
      </c>
      <c r="H85" s="17">
        <v>654</v>
      </c>
      <c r="I85" s="17">
        <v>719</v>
      </c>
      <c r="J85" s="17">
        <v>0</v>
      </c>
      <c r="K85" s="24">
        <v>899</v>
      </c>
      <c r="N85" s="37">
        <f t="shared" si="4"/>
        <v>683.05</v>
      </c>
      <c r="O85" s="37">
        <f t="shared" si="5"/>
        <v>719</v>
      </c>
      <c r="R85" s="39">
        <f t="shared" si="7"/>
        <v>754.95</v>
      </c>
    </row>
    <row r="86" spans="2:18" ht="18" customHeight="1" x14ac:dyDescent="0.3">
      <c r="B86" s="25" t="s">
        <v>74</v>
      </c>
      <c r="C86" s="7" t="s">
        <v>75</v>
      </c>
      <c r="D86" s="8"/>
      <c r="E86" s="18">
        <v>979</v>
      </c>
      <c r="F86" s="18">
        <v>1126</v>
      </c>
      <c r="G86" s="18">
        <v>979</v>
      </c>
      <c r="H86" s="18">
        <v>979</v>
      </c>
      <c r="I86" s="18">
        <v>1079</v>
      </c>
      <c r="J86" s="18">
        <v>0</v>
      </c>
      <c r="K86" s="26">
        <v>1349</v>
      </c>
      <c r="N86" s="37">
        <f t="shared" ref="N86:N98" si="8">I86*0.95</f>
        <v>1025.05</v>
      </c>
      <c r="O86" s="37">
        <f t="shared" ref="O86:O98" si="9">I86</f>
        <v>1079</v>
      </c>
      <c r="R86" s="39">
        <f t="shared" si="7"/>
        <v>1132.95</v>
      </c>
    </row>
    <row r="87" spans="2:18" ht="17.399999999999999" x14ac:dyDescent="0.3">
      <c r="B87" s="14" t="s">
        <v>68</v>
      </c>
      <c r="C87" s="1" t="s">
        <v>69</v>
      </c>
      <c r="D87" s="16"/>
      <c r="E87" s="17">
        <v>2224</v>
      </c>
      <c r="F87" s="17">
        <v>2558</v>
      </c>
      <c r="G87" s="17">
        <v>2224</v>
      </c>
      <c r="H87" s="17">
        <v>2224</v>
      </c>
      <c r="I87" s="17">
        <v>2449</v>
      </c>
      <c r="J87" s="17">
        <v>0</v>
      </c>
      <c r="K87" s="24">
        <v>2999</v>
      </c>
      <c r="N87" s="37">
        <f t="shared" si="8"/>
        <v>2326.5499999999997</v>
      </c>
      <c r="O87" s="37">
        <f t="shared" si="9"/>
        <v>2449</v>
      </c>
      <c r="R87" s="39">
        <f t="shared" si="7"/>
        <v>2571.4500000000003</v>
      </c>
    </row>
    <row r="88" spans="2:18" ht="17.399999999999999" x14ac:dyDescent="0.3">
      <c r="B88" s="25" t="s">
        <v>70</v>
      </c>
      <c r="C88" s="7" t="s">
        <v>71</v>
      </c>
      <c r="D88" s="8"/>
      <c r="E88" s="18">
        <v>3299</v>
      </c>
      <c r="F88" s="18">
        <v>3794</v>
      </c>
      <c r="G88" s="18">
        <v>3299</v>
      </c>
      <c r="H88" s="18">
        <v>3299</v>
      </c>
      <c r="I88" s="18">
        <v>3649</v>
      </c>
      <c r="J88" s="18">
        <v>0</v>
      </c>
      <c r="K88" s="26">
        <v>4499</v>
      </c>
      <c r="N88" s="37">
        <f t="shared" si="8"/>
        <v>3466.5499999999997</v>
      </c>
      <c r="O88" s="37">
        <f t="shared" si="9"/>
        <v>3649</v>
      </c>
      <c r="R88" s="39">
        <f t="shared" si="7"/>
        <v>3831.4500000000003</v>
      </c>
    </row>
    <row r="89" spans="2:18" ht="17.399999999999999" x14ac:dyDescent="0.3">
      <c r="B89" s="14" t="s">
        <v>43</v>
      </c>
      <c r="C89" s="1" t="s">
        <v>61</v>
      </c>
      <c r="D89" s="2"/>
      <c r="E89" s="17">
        <v>509</v>
      </c>
      <c r="F89" s="17">
        <v>585</v>
      </c>
      <c r="G89" s="17">
        <v>509</v>
      </c>
      <c r="H89" s="17">
        <v>509</v>
      </c>
      <c r="I89" s="17">
        <v>559</v>
      </c>
      <c r="J89" s="17">
        <v>0</v>
      </c>
      <c r="K89" s="24">
        <v>699</v>
      </c>
      <c r="N89" s="37">
        <f t="shared" si="8"/>
        <v>531.04999999999995</v>
      </c>
      <c r="O89" s="37">
        <f t="shared" si="9"/>
        <v>559</v>
      </c>
      <c r="R89" s="39">
        <f t="shared" si="7"/>
        <v>586.95000000000005</v>
      </c>
    </row>
    <row r="90" spans="2:18" ht="17.399999999999999" x14ac:dyDescent="0.3">
      <c r="B90" s="25" t="s">
        <v>44</v>
      </c>
      <c r="C90" s="7" t="s">
        <v>67</v>
      </c>
      <c r="D90" s="8"/>
      <c r="E90" s="18">
        <v>799</v>
      </c>
      <c r="F90" s="18">
        <v>919</v>
      </c>
      <c r="G90" s="18">
        <v>799</v>
      </c>
      <c r="H90" s="18">
        <v>799</v>
      </c>
      <c r="I90" s="18">
        <v>874</v>
      </c>
      <c r="J90" s="18">
        <v>0</v>
      </c>
      <c r="K90" s="26">
        <v>1099</v>
      </c>
      <c r="N90" s="37">
        <f t="shared" si="8"/>
        <v>830.3</v>
      </c>
      <c r="O90" s="37">
        <f t="shared" si="9"/>
        <v>874</v>
      </c>
      <c r="R90" s="39">
        <f t="shared" si="7"/>
        <v>917.7</v>
      </c>
    </row>
    <row r="91" spans="2:18" ht="17.399999999999999" x14ac:dyDescent="0.3">
      <c r="B91" s="14" t="s">
        <v>136</v>
      </c>
      <c r="C91" s="1" t="s">
        <v>138</v>
      </c>
      <c r="D91" s="2"/>
      <c r="E91" s="17">
        <v>649</v>
      </c>
      <c r="F91" s="17">
        <v>749</v>
      </c>
      <c r="G91" s="17">
        <v>649</v>
      </c>
      <c r="H91" s="17">
        <v>649</v>
      </c>
      <c r="I91" s="17">
        <v>724</v>
      </c>
      <c r="J91" s="17">
        <v>0</v>
      </c>
      <c r="K91" s="24">
        <v>899</v>
      </c>
      <c r="N91" s="37">
        <f>I91*0.95</f>
        <v>687.8</v>
      </c>
      <c r="O91" s="37">
        <f>I91</f>
        <v>724</v>
      </c>
      <c r="R91" s="39">
        <f t="shared" si="7"/>
        <v>760.2</v>
      </c>
    </row>
    <row r="92" spans="2:18" ht="17.399999999999999" x14ac:dyDescent="0.3">
      <c r="B92" s="25" t="s">
        <v>137</v>
      </c>
      <c r="C92" s="7" t="s">
        <v>139</v>
      </c>
      <c r="D92" s="8"/>
      <c r="E92" s="18">
        <v>999</v>
      </c>
      <c r="F92" s="18">
        <v>1149</v>
      </c>
      <c r="G92" s="18">
        <v>999</v>
      </c>
      <c r="H92" s="18">
        <v>999</v>
      </c>
      <c r="I92" s="18">
        <v>1099</v>
      </c>
      <c r="J92" s="18">
        <v>0</v>
      </c>
      <c r="K92" s="26">
        <v>1399</v>
      </c>
      <c r="N92" s="37">
        <f>I92*0.95</f>
        <v>1044.05</v>
      </c>
      <c r="O92" s="37">
        <f>I92</f>
        <v>1099</v>
      </c>
      <c r="R92" s="39">
        <f t="shared" si="7"/>
        <v>1153.95</v>
      </c>
    </row>
    <row r="93" spans="2:18" ht="17.399999999999999" x14ac:dyDescent="0.3">
      <c r="B93" s="15" t="s">
        <v>45</v>
      </c>
      <c r="C93" s="1" t="s">
        <v>62</v>
      </c>
      <c r="D93" s="2"/>
      <c r="E93" s="17">
        <v>834</v>
      </c>
      <c r="F93" s="17">
        <v>959</v>
      </c>
      <c r="G93" s="17">
        <v>834</v>
      </c>
      <c r="H93" s="17">
        <v>834</v>
      </c>
      <c r="I93" s="17">
        <v>919</v>
      </c>
      <c r="J93" s="17">
        <v>0</v>
      </c>
      <c r="K93" s="24">
        <v>1149</v>
      </c>
      <c r="N93" s="37">
        <f t="shared" si="8"/>
        <v>873.05</v>
      </c>
      <c r="O93" s="37">
        <f t="shared" si="9"/>
        <v>919</v>
      </c>
      <c r="R93" s="39">
        <f t="shared" si="7"/>
        <v>964.95</v>
      </c>
    </row>
    <row r="94" spans="2:18" ht="17.399999999999999" x14ac:dyDescent="0.3">
      <c r="B94" s="25" t="s">
        <v>46</v>
      </c>
      <c r="C94" s="7" t="s">
        <v>63</v>
      </c>
      <c r="D94" s="8"/>
      <c r="E94" s="18">
        <v>1319</v>
      </c>
      <c r="F94" s="18">
        <v>1517</v>
      </c>
      <c r="G94" s="18">
        <v>1319</v>
      </c>
      <c r="H94" s="18">
        <v>1319</v>
      </c>
      <c r="I94" s="18">
        <v>1439</v>
      </c>
      <c r="J94" s="18">
        <v>0</v>
      </c>
      <c r="K94" s="26">
        <v>1799</v>
      </c>
      <c r="N94" s="37">
        <f t="shared" si="8"/>
        <v>1367.05</v>
      </c>
      <c r="O94" s="37">
        <f t="shared" si="9"/>
        <v>1439</v>
      </c>
      <c r="R94" s="39">
        <f t="shared" si="7"/>
        <v>1510.95</v>
      </c>
    </row>
    <row r="95" spans="2:18" ht="17.399999999999999" x14ac:dyDescent="0.3">
      <c r="B95" s="14" t="s">
        <v>140</v>
      </c>
      <c r="C95" s="1" t="s">
        <v>142</v>
      </c>
      <c r="D95" s="2"/>
      <c r="E95" s="17">
        <v>974</v>
      </c>
      <c r="F95" s="17">
        <v>1129</v>
      </c>
      <c r="G95" s="17">
        <v>974</v>
      </c>
      <c r="H95" s="17">
        <v>974</v>
      </c>
      <c r="I95" s="17">
        <v>1099</v>
      </c>
      <c r="J95" s="17">
        <v>0</v>
      </c>
      <c r="K95" s="24">
        <v>1349</v>
      </c>
      <c r="N95" s="37">
        <f>I95*0.95</f>
        <v>1044.05</v>
      </c>
      <c r="O95" s="37">
        <f>I95</f>
        <v>1099</v>
      </c>
      <c r="R95" s="39">
        <f t="shared" si="7"/>
        <v>1153.95</v>
      </c>
    </row>
    <row r="96" spans="2:18" ht="17.399999999999999" x14ac:dyDescent="0.3">
      <c r="B96" s="25" t="s">
        <v>141</v>
      </c>
      <c r="C96" s="7" t="s">
        <v>143</v>
      </c>
      <c r="D96" s="8"/>
      <c r="E96" s="18">
        <v>1499</v>
      </c>
      <c r="F96" s="18">
        <v>1729</v>
      </c>
      <c r="G96" s="18">
        <v>1499</v>
      </c>
      <c r="H96" s="18">
        <v>1499</v>
      </c>
      <c r="I96" s="18">
        <v>1674</v>
      </c>
      <c r="J96" s="18">
        <v>0</v>
      </c>
      <c r="K96" s="26">
        <v>2099</v>
      </c>
      <c r="N96" s="37">
        <f>I96*0.95</f>
        <v>1590.3</v>
      </c>
      <c r="O96" s="37">
        <f>I96</f>
        <v>1674</v>
      </c>
      <c r="R96" s="39">
        <f t="shared" si="7"/>
        <v>1757.7</v>
      </c>
    </row>
    <row r="97" spans="2:18" ht="17.399999999999999" x14ac:dyDescent="0.3">
      <c r="B97" s="14" t="s">
        <v>99</v>
      </c>
      <c r="C97" s="1" t="s">
        <v>100</v>
      </c>
      <c r="D97" s="2"/>
      <c r="E97" s="17">
        <v>1399</v>
      </c>
      <c r="F97" s="17">
        <v>1609</v>
      </c>
      <c r="G97" s="17">
        <v>1399</v>
      </c>
      <c r="H97" s="17">
        <v>1399</v>
      </c>
      <c r="I97" s="17">
        <v>1599</v>
      </c>
      <c r="J97" s="17">
        <v>0</v>
      </c>
      <c r="K97" s="24">
        <v>1949</v>
      </c>
      <c r="N97" s="37">
        <f t="shared" si="8"/>
        <v>1519.05</v>
      </c>
      <c r="O97" s="37">
        <f t="shared" si="9"/>
        <v>1599</v>
      </c>
      <c r="R97" s="39">
        <f t="shared" si="7"/>
        <v>1678.95</v>
      </c>
    </row>
    <row r="98" spans="2:18" ht="18" thickBot="1" x14ac:dyDescent="0.35">
      <c r="B98" s="29" t="s">
        <v>101</v>
      </c>
      <c r="C98" s="30" t="s">
        <v>102</v>
      </c>
      <c r="D98" s="31"/>
      <c r="E98" s="32">
        <v>2299</v>
      </c>
      <c r="F98" s="32">
        <v>2644</v>
      </c>
      <c r="G98" s="32">
        <v>2299</v>
      </c>
      <c r="H98" s="32">
        <v>2299</v>
      </c>
      <c r="I98" s="32">
        <v>2499</v>
      </c>
      <c r="J98" s="32">
        <v>0</v>
      </c>
      <c r="K98" s="33">
        <v>2999</v>
      </c>
      <c r="N98" s="37">
        <f t="shared" si="8"/>
        <v>2374.0499999999997</v>
      </c>
      <c r="O98" s="37">
        <f t="shared" si="9"/>
        <v>2499</v>
      </c>
      <c r="R98" s="39">
        <f t="shared" si="7"/>
        <v>2623.9500000000003</v>
      </c>
    </row>
    <row r="99" spans="2:18" x14ac:dyDescent="0.3">
      <c r="B99" s="5" t="s">
        <v>179</v>
      </c>
    </row>
    <row r="101" spans="2:18" ht="17.399999999999999" x14ac:dyDescent="0.3">
      <c r="B101" s="3" t="s">
        <v>15</v>
      </c>
    </row>
    <row r="102" spans="2:18" ht="17.399999999999999" x14ac:dyDescent="0.3">
      <c r="B102" s="4" t="s">
        <v>168</v>
      </c>
    </row>
    <row r="103" spans="2:18" ht="17.399999999999999" x14ac:dyDescent="0.3">
      <c r="B103" s="4" t="s">
        <v>80</v>
      </c>
    </row>
    <row r="104" spans="2:18" ht="17.399999999999999" x14ac:dyDescent="0.3">
      <c r="B104" s="4" t="s">
        <v>16</v>
      </c>
    </row>
    <row r="105" spans="2:18" ht="17.399999999999999" x14ac:dyDescent="0.3">
      <c r="B105" s="4" t="s">
        <v>81</v>
      </c>
    </row>
    <row r="106" spans="2:18" ht="17.399999999999999" x14ac:dyDescent="0.3">
      <c r="B106" s="4" t="s">
        <v>82</v>
      </c>
    </row>
    <row r="107" spans="2:18" ht="17.399999999999999" x14ac:dyDescent="0.3">
      <c r="B107" s="4"/>
    </row>
    <row r="109" spans="2:18" ht="17.399999999999999" x14ac:dyDescent="0.3">
      <c r="B109" s="51" t="s">
        <v>17</v>
      </c>
      <c r="C109" s="51"/>
      <c r="D109" s="51"/>
      <c r="E109" s="51"/>
      <c r="F109" s="51"/>
      <c r="G109" s="51"/>
      <c r="H109" s="51"/>
      <c r="I109" s="51"/>
      <c r="J109" s="51"/>
      <c r="K109" s="51"/>
    </row>
    <row r="110" spans="2:18" ht="17.399999999999999" x14ac:dyDescent="0.3">
      <c r="B110" s="51" t="s">
        <v>18</v>
      </c>
      <c r="C110" s="51"/>
      <c r="D110" s="51"/>
      <c r="E110" s="51"/>
      <c r="F110" s="51"/>
      <c r="G110" s="51"/>
      <c r="H110" s="51"/>
      <c r="I110" s="51"/>
      <c r="J110" s="51"/>
      <c r="K110" s="51"/>
    </row>
    <row r="111" spans="2:18" ht="17.399999999999999" x14ac:dyDescent="0.3">
      <c r="B111" s="51" t="s">
        <v>19</v>
      </c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2:18" ht="17.399999999999999" x14ac:dyDescent="0.3">
      <c r="B112" s="51" t="s">
        <v>20</v>
      </c>
      <c r="C112" s="51"/>
      <c r="D112" s="51"/>
      <c r="E112" s="51"/>
      <c r="F112" s="51"/>
      <c r="G112" s="51"/>
      <c r="H112" s="51"/>
      <c r="I112" s="51"/>
      <c r="J112" s="51"/>
      <c r="K112" s="51"/>
    </row>
  </sheetData>
  <mergeCells count="10">
    <mergeCell ref="B9:K9"/>
    <mergeCell ref="B112:K112"/>
    <mergeCell ref="B111:K111"/>
    <mergeCell ref="B110:K110"/>
    <mergeCell ref="B109:K109"/>
    <mergeCell ref="B13:C13"/>
    <mergeCell ref="B69:C69"/>
    <mergeCell ref="B36:C36"/>
    <mergeCell ref="B59:C59"/>
    <mergeCell ref="B10:K10"/>
  </mergeCells>
  <pageMargins left="1.95" right="0.7" top="0.25" bottom="0.25" header="0.05" footer="0"/>
  <pageSetup scale="32" orientation="portrait" horizontalDpi="1200" verticalDpi="1200" r:id="rId1"/>
  <headerFooter>
    <oddHeader>&amp;CNewline Interactive Confidential Information</oddHeader>
    <oddFooter>&amp;CNewline Interactive Confidential Information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2020</vt:lpstr>
      <vt:lpstr>Master-Internal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Bradford</dc:creator>
  <cp:lastModifiedBy>Cindy Turner</cp:lastModifiedBy>
  <cp:lastPrinted>2020-01-16T15:38:03Z</cp:lastPrinted>
  <dcterms:created xsi:type="dcterms:W3CDTF">2014-01-06T06:09:33Z</dcterms:created>
  <dcterms:modified xsi:type="dcterms:W3CDTF">2020-06-25T16:30:01Z</dcterms:modified>
</cp:coreProperties>
</file>