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vispl-my.sharepoint.com/personal/cindy_turner_avispl_com/Documents/Documents/Prices/"/>
    </mc:Choice>
  </mc:AlternateContent>
  <xr:revisionPtr revIDLastSave="5" documentId="8_{D450361E-A64F-42D5-8563-FA22F36A4645}" xr6:coauthVersionLast="47" xr6:coauthVersionMax="47" xr10:uidLastSave="{34AE5B5E-BC2F-4B20-9FE4-43FED872D0E3}"/>
  <bookViews>
    <workbookView xWindow="-108" yWindow="-108" windowWidth="23256" windowHeight="12576" xr2:uid="{00000000-000D-0000-FFFF-FFFF00000000}"/>
  </bookViews>
  <sheets>
    <sheet name="All Produ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R215" i="1" l="1"/>
  <c r="O215" i="1"/>
  <c r="M215" i="1"/>
  <c r="H215" i="1"/>
  <c r="R157" i="1"/>
  <c r="O157" i="1"/>
  <c r="M157" i="1"/>
  <c r="H157" i="1"/>
  <c r="R153" i="1"/>
  <c r="O153" i="1"/>
  <c r="M153" i="1"/>
  <c r="H153" i="1"/>
  <c r="R151" i="1"/>
  <c r="O151" i="1"/>
  <c r="M151" i="1"/>
  <c r="H151" i="1"/>
  <c r="R152" i="1"/>
  <c r="O152" i="1"/>
  <c r="M152" i="1"/>
  <c r="H152" i="1"/>
  <c r="M51" i="1"/>
  <c r="R158" i="1"/>
  <c r="O158" i="1"/>
  <c r="M158" i="1"/>
  <c r="H158" i="1"/>
  <c r="R164" i="1"/>
  <c r="O164" i="1"/>
  <c r="M164" i="1"/>
  <c r="R154" i="1"/>
  <c r="O154" i="1"/>
  <c r="M154" i="1"/>
  <c r="M97" i="1"/>
  <c r="M78" i="1"/>
  <c r="M77" i="1"/>
  <c r="M73" i="1"/>
  <c r="M72" i="1"/>
  <c r="R16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4" i="1"/>
  <c r="R75" i="1"/>
  <c r="R76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5" i="1"/>
  <c r="R156" i="1"/>
  <c r="R159" i="1"/>
  <c r="R160" i="1"/>
  <c r="R161" i="1"/>
  <c r="R162" i="1"/>
  <c r="R163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5" i="1"/>
  <c r="O349" i="1"/>
  <c r="O362" i="1"/>
  <c r="O363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4" i="1"/>
  <c r="O75" i="1"/>
  <c r="O76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5" i="1"/>
  <c r="O156" i="1"/>
  <c r="O159" i="1"/>
  <c r="O160" i="1"/>
  <c r="O161" i="1"/>
  <c r="O162" i="1"/>
  <c r="O163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8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47" i="1"/>
  <c r="M139" i="1"/>
  <c r="H139" i="1"/>
  <c r="M138" i="1"/>
  <c r="H138" i="1"/>
  <c r="M294" i="1"/>
  <c r="M179" i="1"/>
  <c r="M178" i="1"/>
  <c r="M177" i="1"/>
  <c r="H362" i="1"/>
  <c r="M362" i="1"/>
  <c r="H294" i="1"/>
  <c r="H293" i="1"/>
  <c r="M293" i="1"/>
  <c r="H268" i="1"/>
  <c r="M268" i="1"/>
  <c r="H163" i="1"/>
  <c r="M163" i="1"/>
  <c r="H159" i="1"/>
  <c r="M159" i="1"/>
  <c r="H112" i="1"/>
  <c r="M112" i="1"/>
  <c r="H83" i="1"/>
  <c r="M83" i="1"/>
  <c r="H81" i="1"/>
  <c r="M81" i="1"/>
  <c r="M226" i="1"/>
  <c r="H226" i="1"/>
  <c r="M148" i="1"/>
  <c r="H148" i="1"/>
  <c r="H135" i="1"/>
  <c r="M135" i="1"/>
  <c r="M82" i="1"/>
  <c r="H82" i="1"/>
  <c r="H18" i="1"/>
  <c r="H19" i="1"/>
  <c r="H20" i="1"/>
  <c r="H21" i="1"/>
  <c r="H22" i="1"/>
  <c r="H5" i="1"/>
  <c r="H6" i="1"/>
  <c r="H7" i="1"/>
  <c r="H8" i="1"/>
  <c r="H9" i="1"/>
  <c r="H10" i="1"/>
  <c r="H11" i="1"/>
  <c r="H12" i="1"/>
  <c r="H13" i="1"/>
  <c r="H14" i="1"/>
  <c r="H15" i="1"/>
  <c r="H16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4" i="1"/>
  <c r="H55" i="1"/>
  <c r="H56" i="1"/>
  <c r="H57" i="1"/>
  <c r="H61" i="1"/>
  <c r="H65" i="1"/>
  <c r="H66" i="1"/>
  <c r="H67" i="1"/>
  <c r="H68" i="1"/>
  <c r="H69" i="1"/>
  <c r="H70" i="1"/>
  <c r="H71" i="1"/>
  <c r="H74" i="1"/>
  <c r="H75" i="1"/>
  <c r="H76" i="1"/>
  <c r="H79" i="1"/>
  <c r="H58" i="1"/>
  <c r="H59" i="1"/>
  <c r="H60" i="1"/>
  <c r="H62" i="1"/>
  <c r="H63" i="1"/>
  <c r="H64" i="1"/>
  <c r="H80" i="1"/>
  <c r="H84" i="1"/>
  <c r="H87" i="1"/>
  <c r="H86" i="1"/>
  <c r="H85" i="1"/>
  <c r="H88" i="1"/>
  <c r="H89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6" i="1"/>
  <c r="H137" i="1"/>
  <c r="H140" i="1"/>
  <c r="H141" i="1"/>
  <c r="H142" i="1"/>
  <c r="H143" i="1"/>
  <c r="H144" i="1"/>
  <c r="H145" i="1"/>
  <c r="H146" i="1"/>
  <c r="H147" i="1"/>
  <c r="H149" i="1"/>
  <c r="H150" i="1"/>
  <c r="H156" i="1"/>
  <c r="H160" i="1"/>
  <c r="H161" i="1"/>
  <c r="H162" i="1"/>
  <c r="H165" i="1"/>
  <c r="H166" i="1"/>
  <c r="H169" i="1"/>
  <c r="H168" i="1"/>
  <c r="H155" i="1"/>
  <c r="H167" i="1"/>
  <c r="H171" i="1"/>
  <c r="H172" i="1"/>
  <c r="H173" i="1"/>
  <c r="H174" i="1"/>
  <c r="H176" i="1"/>
  <c r="H175" i="1"/>
  <c r="H170" i="1"/>
  <c r="H180" i="1"/>
  <c r="H181" i="1"/>
  <c r="H182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202" i="1"/>
  <c r="H211" i="1"/>
  <c r="H212" i="1"/>
  <c r="H203" i="1"/>
  <c r="H204" i="1"/>
  <c r="H205" i="1"/>
  <c r="H206" i="1"/>
  <c r="H207" i="1"/>
  <c r="H208" i="1"/>
  <c r="H209" i="1"/>
  <c r="H210" i="1"/>
  <c r="H199" i="1"/>
  <c r="H200" i="1"/>
  <c r="H201" i="1"/>
  <c r="H213" i="1"/>
  <c r="H214" i="1"/>
  <c r="H216" i="1"/>
  <c r="H217" i="1"/>
  <c r="H218" i="1"/>
  <c r="H219" i="1"/>
  <c r="H220" i="1"/>
  <c r="H221" i="1"/>
  <c r="H222" i="1"/>
  <c r="H223" i="1"/>
  <c r="H224" i="1"/>
  <c r="H225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6" i="1"/>
  <c r="H287" i="1"/>
  <c r="H288" i="1"/>
  <c r="H289" i="1"/>
  <c r="H284" i="1"/>
  <c r="H285" i="1"/>
  <c r="H290" i="1"/>
  <c r="H291" i="1"/>
  <c r="H292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17" i="1"/>
  <c r="M266" i="1" l="1"/>
  <c r="M115" i="1" l="1"/>
  <c r="M155" i="1" l="1"/>
  <c r="M168" i="1"/>
  <c r="M231" i="1" l="1"/>
  <c r="M230" i="1"/>
  <c r="M92" i="1" l="1"/>
  <c r="M91" i="1"/>
  <c r="M90" i="1"/>
  <c r="M202" i="1"/>
  <c r="M170" i="1" l="1"/>
  <c r="M175" i="1"/>
  <c r="M199" i="1" l="1"/>
  <c r="M200" i="1"/>
  <c r="M201" i="1"/>
  <c r="M213" i="1"/>
  <c r="M356" i="1" l="1"/>
  <c r="M198" i="1" l="1"/>
  <c r="M197" i="1" l="1"/>
  <c r="M196" i="1"/>
  <c r="M195" i="1"/>
  <c r="M285" i="1" l="1"/>
  <c r="M284" i="1"/>
  <c r="M64" i="1" l="1"/>
  <c r="M63" i="1"/>
  <c r="M62" i="1"/>
  <c r="M60" i="1"/>
  <c r="M59" i="1"/>
  <c r="M58" i="1"/>
  <c r="M79" i="1"/>
  <c r="M76" i="1"/>
  <c r="M75" i="1"/>
  <c r="M74" i="1"/>
  <c r="M71" i="1"/>
  <c r="M70" i="1"/>
  <c r="M69" i="1"/>
  <c r="M68" i="1"/>
  <c r="M67" i="1"/>
  <c r="M66" i="1"/>
  <c r="M65" i="1"/>
  <c r="M61" i="1"/>
  <c r="M80" i="1" l="1"/>
  <c r="M341" i="1"/>
  <c r="M342" i="1"/>
  <c r="M343" i="1"/>
  <c r="M344" i="1"/>
  <c r="M167" i="1" l="1"/>
  <c r="M128" i="1" l="1"/>
  <c r="M129" i="1"/>
  <c r="M130" i="1"/>
  <c r="M131" i="1"/>
  <c r="M132" i="1"/>
  <c r="M113" i="1"/>
  <c r="M136" i="1" l="1"/>
  <c r="M137" i="1"/>
  <c r="M140" i="1"/>
  <c r="M141" i="1"/>
  <c r="M156" i="1"/>
  <c r="M363" i="1" l="1"/>
  <c r="M361" i="1"/>
  <c r="M360" i="1"/>
  <c r="M359" i="1"/>
  <c r="M358" i="1"/>
  <c r="M357" i="1"/>
  <c r="M355" i="1"/>
  <c r="M354" i="1"/>
  <c r="M353" i="1"/>
  <c r="M352" i="1"/>
  <c r="M351" i="1"/>
  <c r="M350" i="1"/>
  <c r="M349" i="1"/>
  <c r="M348" i="1"/>
  <c r="M347" i="1"/>
  <c r="M346" i="1"/>
  <c r="M345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2" i="1"/>
  <c r="M291" i="1"/>
  <c r="M290" i="1"/>
  <c r="M289" i="1"/>
  <c r="M288" i="1"/>
  <c r="M287" i="1"/>
  <c r="M286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7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29" i="1"/>
  <c r="M228" i="1"/>
  <c r="M227" i="1"/>
  <c r="M225" i="1"/>
  <c r="M224" i="1"/>
  <c r="M223" i="1"/>
  <c r="M222" i="1"/>
  <c r="M221" i="1"/>
  <c r="M220" i="1"/>
  <c r="M219" i="1"/>
  <c r="M218" i="1"/>
  <c r="M217" i="1"/>
  <c r="M216" i="1"/>
  <c r="M214" i="1"/>
  <c r="M210" i="1"/>
  <c r="M209" i="1"/>
  <c r="M208" i="1"/>
  <c r="M207" i="1"/>
  <c r="M206" i="1"/>
  <c r="M205" i="1"/>
  <c r="M204" i="1"/>
  <c r="M203" i="1"/>
  <c r="M212" i="1"/>
  <c r="M211" i="1"/>
  <c r="M194" i="1"/>
  <c r="M193" i="1"/>
  <c r="M192" i="1"/>
  <c r="M191" i="1"/>
  <c r="M190" i="1"/>
  <c r="M189" i="1"/>
  <c r="M188" i="1"/>
  <c r="M187" i="1"/>
  <c r="M186" i="1"/>
  <c r="M185" i="1"/>
  <c r="M182" i="1"/>
  <c r="M181" i="1"/>
  <c r="M180" i="1"/>
  <c r="M176" i="1"/>
  <c r="M174" i="1"/>
  <c r="M173" i="1"/>
  <c r="M172" i="1"/>
  <c r="M171" i="1"/>
  <c r="M169" i="1"/>
  <c r="M166" i="1"/>
  <c r="M165" i="1"/>
  <c r="M162" i="1"/>
  <c r="M161" i="1"/>
  <c r="M160" i="1"/>
  <c r="M150" i="1"/>
  <c r="M149" i="1"/>
  <c r="M147" i="1"/>
  <c r="M146" i="1"/>
  <c r="M145" i="1"/>
  <c r="M144" i="1"/>
  <c r="M143" i="1"/>
  <c r="M142" i="1"/>
  <c r="M134" i="1"/>
  <c r="M133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4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6" i="1"/>
  <c r="M95" i="1"/>
  <c r="M94" i="1"/>
  <c r="M93" i="1"/>
  <c r="M89" i="1"/>
  <c r="M88" i="1"/>
  <c r="M85" i="1"/>
  <c r="M86" i="1"/>
  <c r="M87" i="1"/>
  <c r="M84" i="1"/>
  <c r="M57" i="1"/>
  <c r="M56" i="1"/>
  <c r="M55" i="1"/>
  <c r="M54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6" i="1"/>
  <c r="M25" i="1"/>
  <c r="M24" i="1"/>
  <c r="M23" i="1"/>
  <c r="M16" i="1"/>
  <c r="M15" i="1"/>
  <c r="M14" i="1"/>
  <c r="M13" i="1"/>
  <c r="M12" i="1"/>
  <c r="M11" i="1"/>
  <c r="M10" i="1"/>
  <c r="M9" i="1"/>
  <c r="M8" i="1"/>
  <c r="M7" i="1"/>
  <c r="M6" i="1"/>
  <c r="M22" i="1"/>
  <c r="M21" i="1"/>
  <c r="M20" i="1"/>
  <c r="M19" i="1"/>
  <c r="M18" i="1"/>
  <c r="M17" i="1"/>
  <c r="M27" i="1" l="1"/>
</calcChain>
</file>

<file path=xl/sharedStrings.xml><?xml version="1.0" encoding="utf-8"?>
<sst xmlns="http://schemas.openxmlformats.org/spreadsheetml/2006/main" count="2161" uniqueCount="855">
  <si>
    <t>Includes Allen Products and ATM Fly-Ware Products</t>
  </si>
  <si>
    <t>CATEGORY</t>
  </si>
  <si>
    <t>PART NUMBER</t>
  </si>
  <si>
    <t>Stock</t>
  </si>
  <si>
    <t>DESCRIPTION</t>
  </si>
  <si>
    <t>COLOR</t>
  </si>
  <si>
    <t>WLL Kg</t>
  </si>
  <si>
    <t>RETAIL</t>
  </si>
  <si>
    <t>Wire Rope Components</t>
  </si>
  <si>
    <t>Y</t>
  </si>
  <si>
    <t>2-2511</t>
  </si>
  <si>
    <t xml:space="preserve">2-2571              </t>
  </si>
  <si>
    <t>2-3073</t>
  </si>
  <si>
    <t>2-3103</t>
  </si>
  <si>
    <t>Black</t>
  </si>
  <si>
    <t>2-3122</t>
  </si>
  <si>
    <t>2-3129</t>
  </si>
  <si>
    <t>Wire Rope Assembly</t>
  </si>
  <si>
    <t xml:space="preserve">1/4x1               </t>
  </si>
  <si>
    <t xml:space="preserve">1/4x1.5             </t>
  </si>
  <si>
    <t xml:space="preserve">1/4x10              </t>
  </si>
  <si>
    <t>N</t>
  </si>
  <si>
    <t xml:space="preserve">1/4x15              </t>
  </si>
  <si>
    <t xml:space="preserve">1/4x2             </t>
  </si>
  <si>
    <t xml:space="preserve">1/4x2.5             </t>
  </si>
  <si>
    <t xml:space="preserve">1/4x20              </t>
  </si>
  <si>
    <t xml:space="preserve">1/4x30              </t>
  </si>
  <si>
    <t xml:space="preserve">1/4x4               </t>
  </si>
  <si>
    <t xml:space="preserve">1/4x40              </t>
  </si>
  <si>
    <t xml:space="preserve">1/4x5               </t>
  </si>
  <si>
    <t xml:space="preserve">1/4x50              </t>
  </si>
  <si>
    <t xml:space="preserve">3/16x1              </t>
  </si>
  <si>
    <t xml:space="preserve">3/16x1.5-B          </t>
  </si>
  <si>
    <t xml:space="preserve">3/16x10             </t>
  </si>
  <si>
    <t xml:space="preserve">3/16x10-B           </t>
  </si>
  <si>
    <t xml:space="preserve">3/16x1-B            </t>
  </si>
  <si>
    <t xml:space="preserve">3/16x2.5            </t>
  </si>
  <si>
    <t xml:space="preserve">3/16x2.5-B          </t>
  </si>
  <si>
    <t xml:space="preserve">3/16x20-B           </t>
  </si>
  <si>
    <t xml:space="preserve">3/16x5              </t>
  </si>
  <si>
    <t xml:space="preserve">3/16x5-B            </t>
  </si>
  <si>
    <t xml:space="preserve">3/8x1               </t>
  </si>
  <si>
    <t xml:space="preserve">3/8x10              </t>
  </si>
  <si>
    <t xml:space="preserve">3/8x2.5             </t>
  </si>
  <si>
    <t xml:space="preserve">3/8x20              </t>
  </si>
  <si>
    <t xml:space="preserve">3/8x30              </t>
  </si>
  <si>
    <t xml:space="preserve">3/8x40              </t>
  </si>
  <si>
    <t xml:space="preserve">3/8x5               </t>
  </si>
  <si>
    <t>Rigging-Overhead Systems</t>
  </si>
  <si>
    <t>Speaker Mount-U-Bracket</t>
  </si>
  <si>
    <t xml:space="preserve">AJ-1524-BT          </t>
  </si>
  <si>
    <t xml:space="preserve">AJ-2336-BT          </t>
  </si>
  <si>
    <t xml:space="preserve">AMFS-1X2-25         </t>
  </si>
  <si>
    <t xml:space="preserve">AMFS-1X2-30         </t>
  </si>
  <si>
    <t xml:space="preserve">AMFS-1X2-35         </t>
  </si>
  <si>
    <t xml:space="preserve">AMFS-1X2-40         </t>
  </si>
  <si>
    <t xml:space="preserve">AMFS-1X2-45         </t>
  </si>
  <si>
    <t xml:space="preserve">AMFS-1X2-SB         </t>
  </si>
  <si>
    <t xml:space="preserve">AMFS-1X2-SME        </t>
  </si>
  <si>
    <t>Rigging-Chain Kits</t>
  </si>
  <si>
    <t xml:space="preserve">BC-0003             </t>
  </si>
  <si>
    <t xml:space="preserve">Back Chain, 3", G100 4 link + SK-025               </t>
  </si>
  <si>
    <t xml:space="preserve">BC-0006             </t>
  </si>
  <si>
    <t xml:space="preserve">Back Chain, 6", G100  7 link + SK-025               </t>
  </si>
  <si>
    <t xml:space="preserve">BC-0009             </t>
  </si>
  <si>
    <t xml:space="preserve">Back Chain, 9", G100  10 link + SK-025              </t>
  </si>
  <si>
    <t xml:space="preserve">BC-0013             </t>
  </si>
  <si>
    <t xml:space="preserve">Back Chain, 13",G100, 13 link + SK-025              </t>
  </si>
  <si>
    <t>Beam Clamp</t>
  </si>
  <si>
    <t>BC12-18-GE</t>
  </si>
  <si>
    <t>Beam Clamp,  12-18", 1 TON, Gimballed Eye</t>
  </si>
  <si>
    <t>BC-2824-12</t>
  </si>
  <si>
    <t>BC-2824-6</t>
  </si>
  <si>
    <t>BC-2824-9</t>
  </si>
  <si>
    <t>Rigging-Components</t>
  </si>
  <si>
    <t xml:space="preserve">BC3-7J              </t>
  </si>
  <si>
    <t xml:space="preserve">Beam Clamp, 7", uses 1/2x7/8" eyebolt              </t>
  </si>
  <si>
    <t xml:space="preserve">BC3-8               </t>
  </si>
  <si>
    <t xml:space="preserve">Beam Clamp, 3-8", 1 Ton w/1/2", Swivel Eye          </t>
  </si>
  <si>
    <t>BC3-8-0</t>
  </si>
  <si>
    <t xml:space="preserve">Beam Clamp, 3-8", 1 Ton w/1/2", No Eye          </t>
  </si>
  <si>
    <t xml:space="preserve">BC3-8-2              </t>
  </si>
  <si>
    <t xml:space="preserve">Beam Clamp, 3-8", 1 Ton w/1/2", Two eyes          </t>
  </si>
  <si>
    <t xml:space="preserve">BC7-12              </t>
  </si>
  <si>
    <t xml:space="preserve">BC7-12-0          </t>
  </si>
  <si>
    <t xml:space="preserve">Beam Clamp,  7-12", 1 Ton, No Eye              </t>
  </si>
  <si>
    <t xml:space="preserve">BC7-12-2             </t>
  </si>
  <si>
    <t xml:space="preserve">Beam Clamp,  7-12", 1 Ton, Two Eyes              </t>
  </si>
  <si>
    <t>BC7-12-GE</t>
  </si>
  <si>
    <t>Beam Clamp,  7-12", 1 TON, Gimballed Eye</t>
  </si>
  <si>
    <t xml:space="preserve">BC-LAM-KIT          </t>
  </si>
  <si>
    <t xml:space="preserve">Beam Clamp Adapter, Laminate, Set                    </t>
  </si>
  <si>
    <t xml:space="preserve">BS2-60X9            </t>
  </si>
  <si>
    <t xml:space="preserve">Span Set, Nylon, 108", temp use                  </t>
  </si>
  <si>
    <t xml:space="preserve">BS3-60X4            </t>
  </si>
  <si>
    <t xml:space="preserve">Span Set, Steel, 48", fire rated                   </t>
  </si>
  <si>
    <t xml:space="preserve">BS3-60X6            </t>
  </si>
  <si>
    <t xml:space="preserve">Span Set, Steel, 72",  fire rated                   </t>
  </si>
  <si>
    <t xml:space="preserve">Span Set, Steel, 108",  fire rated                  </t>
  </si>
  <si>
    <t xml:space="preserve">CC-096              </t>
  </si>
  <si>
    <t xml:space="preserve">CC-096-S            </t>
  </si>
  <si>
    <t>Ceiling Grid Component</t>
  </si>
  <si>
    <t>CG-P1045-ZB</t>
  </si>
  <si>
    <t>CG-P1377-JB</t>
  </si>
  <si>
    <t>CG-P1377-JBX2</t>
  </si>
  <si>
    <t xml:space="preserve">EB-025              </t>
  </si>
  <si>
    <t xml:space="preserve">EB-025-S            </t>
  </si>
  <si>
    <t xml:space="preserve">EB-315              </t>
  </si>
  <si>
    <t xml:space="preserve">EB-315-S            </t>
  </si>
  <si>
    <t xml:space="preserve">EB-375              </t>
  </si>
  <si>
    <t xml:space="preserve">EB-375-2           </t>
  </si>
  <si>
    <t xml:space="preserve">Eye bolt, 3/8-16"X2"                                </t>
  </si>
  <si>
    <t xml:space="preserve">EB-375-2-S            </t>
  </si>
  <si>
    <t xml:space="preserve">EB-375-S            </t>
  </si>
  <si>
    <t xml:space="preserve">EB-500              </t>
  </si>
  <si>
    <t xml:space="preserve">EB-500-5.5     </t>
  </si>
  <si>
    <t xml:space="preserve">EB-500-5.5-S        </t>
  </si>
  <si>
    <t xml:space="preserve">EB-500-75           </t>
  </si>
  <si>
    <t xml:space="preserve">EB-500-75-S         </t>
  </si>
  <si>
    <t xml:space="preserve">EB-500-S            </t>
  </si>
  <si>
    <t>EB-625-S</t>
  </si>
  <si>
    <t xml:space="preserve">EB-M10              </t>
  </si>
  <si>
    <t xml:space="preserve">EB-M10-50         </t>
  </si>
  <si>
    <t xml:space="preserve">Eye bolt, M10 x 1-7/16"/50mm shaft                  </t>
  </si>
  <si>
    <t xml:space="preserve">Eye bolt, M10 x 1-7/16"/36mm shaft                  </t>
  </si>
  <si>
    <t xml:space="preserve">EB-M10-S            </t>
  </si>
  <si>
    <t xml:space="preserve">EL-375              </t>
  </si>
  <si>
    <t xml:space="preserve">End Link 3/8" oval               </t>
  </si>
  <si>
    <t xml:space="preserve">EL-500              </t>
  </si>
  <si>
    <t xml:space="preserve">End Link 1/2"- oval               </t>
  </si>
  <si>
    <t xml:space="preserve">EL-625              </t>
  </si>
  <si>
    <t xml:space="preserve">End Link 5/8" oval                      </t>
  </si>
  <si>
    <t xml:space="preserve">EN-375              </t>
  </si>
  <si>
    <t xml:space="preserve">Eye nut 3/8"                                      </t>
  </si>
  <si>
    <t xml:space="preserve">EN-375-S            </t>
  </si>
  <si>
    <t xml:space="preserve">EN-500              </t>
  </si>
  <si>
    <t xml:space="preserve">Eye nut 1/2"                                      </t>
  </si>
  <si>
    <t xml:space="preserve">FC-010              </t>
  </si>
  <si>
    <t xml:space="preserve">FC-010-S            </t>
  </si>
  <si>
    <t xml:space="preserve">FC-014              </t>
  </si>
  <si>
    <t xml:space="preserve">FC-014-S            </t>
  </si>
  <si>
    <t xml:space="preserve">FC-018              </t>
  </si>
  <si>
    <t xml:space="preserve">FC-018-S            </t>
  </si>
  <si>
    <t xml:space="preserve">FC-022              </t>
  </si>
  <si>
    <t xml:space="preserve">FC-022-S            </t>
  </si>
  <si>
    <t>FC-030</t>
  </si>
  <si>
    <t xml:space="preserve">FC-030-S            </t>
  </si>
  <si>
    <t xml:space="preserve">MC-030              </t>
  </si>
  <si>
    <t xml:space="preserve">Truss Clamp w/M12 Eyenut                          </t>
  </si>
  <si>
    <t>Speaker Mount-Pan &amp; Tilt</t>
  </si>
  <si>
    <t xml:space="preserve">MM-008-BT           </t>
  </si>
  <si>
    <t xml:space="preserve">MM-008-CM-BT        </t>
  </si>
  <si>
    <t xml:space="preserve">MM-010-BT           </t>
  </si>
  <si>
    <t xml:space="preserve">MM-015              </t>
  </si>
  <si>
    <t xml:space="preserve">MM-016-BT           </t>
  </si>
  <si>
    <t xml:space="preserve">MM-017       </t>
  </si>
  <si>
    <t xml:space="preserve">MM-018             </t>
  </si>
  <si>
    <t xml:space="preserve">MM-022-BT           </t>
  </si>
  <si>
    <t xml:space="preserve">MM-024-BT           </t>
  </si>
  <si>
    <t>Speaker Mount</t>
  </si>
  <si>
    <t xml:space="preserve">MM-060         </t>
  </si>
  <si>
    <t>MultiMount, 60 lb/27 Kg, bottom and back mount</t>
  </si>
  <si>
    <t xml:space="preserve">MM-120          </t>
  </si>
  <si>
    <t>Mount Hardware</t>
  </si>
  <si>
    <t>MM-120-5122-AP</t>
  </si>
  <si>
    <t>QSC 5122 adapter plate</t>
  </si>
  <si>
    <t>MM-120-5152-AP</t>
  </si>
  <si>
    <t>QSC 5152 adapter plate</t>
  </si>
  <si>
    <t>MM-120-7212-AP</t>
  </si>
  <si>
    <t>JBL 7212 / 7215 adapter plate</t>
  </si>
  <si>
    <t>Ceiling systems</t>
  </si>
  <si>
    <t>MM-3RDX-120</t>
  </si>
  <si>
    <t>MultiMount, speaker ceiling mount, 120 lb.WLL, indoor, blk</t>
  </si>
  <si>
    <t>MM-3RDX-18</t>
  </si>
  <si>
    <t xml:space="preserve">MultiMount,speaker ceiling mount,60 lb.WLL,indoor,blk                  </t>
  </si>
  <si>
    <t>MM-HMS100-AP</t>
  </si>
  <si>
    <t>Meyer Sound HMS series adapter plate</t>
  </si>
  <si>
    <t>MP-1.5NPT-TA</t>
  </si>
  <si>
    <t>Tube adapter mounting plate 1.5 NPT</t>
  </si>
  <si>
    <t>MP-150-115-CM</t>
  </si>
  <si>
    <t>Ceiling mount for 1-1/2-11.5</t>
  </si>
  <si>
    <t>MP-500-13-CM</t>
  </si>
  <si>
    <t>Ceiling mount plate for 1/2-13</t>
  </si>
  <si>
    <t>MP-500NPT-CP</t>
  </si>
  <si>
    <t>Ceiling Plate kit,1/2-14NPT</t>
  </si>
  <si>
    <t>MP-500NPT-TA</t>
  </si>
  <si>
    <t xml:space="preserve">OPSCARABINER        </t>
  </si>
  <si>
    <t xml:space="preserve">Carabiner, 1/2" STEEL, locking                    </t>
  </si>
  <si>
    <t xml:space="preserve">Off-set Swivel Ring 1 ea. 3/8" Hole                 </t>
  </si>
  <si>
    <t xml:space="preserve">OSRV2-1/2"          </t>
  </si>
  <si>
    <t xml:space="preserve">Off-set Swivel Ring 2 ea. 1/2" Hole                 </t>
  </si>
  <si>
    <t>PIPE-1.5-500-PR</t>
  </si>
  <si>
    <t>Pipe reducer 1.5 to 1/2NPT</t>
  </si>
  <si>
    <t>Pipe Kit, 1.5 NPS with safety cable, 12"/305mm</t>
  </si>
  <si>
    <t>Pipe Kit, 1.5 NPS with safety cable, 24"/610mm</t>
  </si>
  <si>
    <t>Pipe Kit, 1.5 NPS with safety cable, 36"/914mm</t>
  </si>
  <si>
    <t>Pipe Kit, 1.5 NPS with safety cable, 48"/1219mm</t>
  </si>
  <si>
    <t>Pipe Kit, 1.5 NPS with safety cable, 60"/1524mm</t>
  </si>
  <si>
    <t>Pipe Kit, 1.5 NPS with safety cable, 72"/1829mm</t>
  </si>
  <si>
    <t>Speaker Mount-Pole</t>
  </si>
  <si>
    <t xml:space="preserve">PM-010              </t>
  </si>
  <si>
    <t xml:space="preserve">PoleStar-Pole Adapter w/zinc undercoating         </t>
  </si>
  <si>
    <t xml:space="preserve">PM-24-6DOWN-G       </t>
  </si>
  <si>
    <t xml:space="preserve">PM-24-6UP-G         </t>
  </si>
  <si>
    <t xml:space="preserve">PM-BAND-20S         </t>
  </si>
  <si>
    <t xml:space="preserve">PM-BAND-30          </t>
  </si>
  <si>
    <t xml:space="preserve">PM-BAND-90          </t>
  </si>
  <si>
    <t xml:space="preserve">PM-BOLT-SET         </t>
  </si>
  <si>
    <t xml:space="preserve">PM-DA-48            </t>
  </si>
  <si>
    <t xml:space="preserve">PM-DA-48-G          </t>
  </si>
  <si>
    <t xml:space="preserve">PM-MOUNT-6DOWN      </t>
  </si>
  <si>
    <t xml:space="preserve">PM-MOUNT-6UP        </t>
  </si>
  <si>
    <t xml:space="preserve">PM-SA-24            </t>
  </si>
  <si>
    <t xml:space="preserve">PoleStar, 24" support arm, stainless              </t>
  </si>
  <si>
    <t xml:space="preserve">PM-SAFETY-6DOWN     </t>
  </si>
  <si>
    <t xml:space="preserve">QL-025              </t>
  </si>
  <si>
    <t xml:space="preserve">Quick-Link, 1/4"                       </t>
  </si>
  <si>
    <t xml:space="preserve">QL-025-S            </t>
  </si>
  <si>
    <t xml:space="preserve">QL-315              </t>
  </si>
  <si>
    <t xml:space="preserve">Quick-Link, 5/16"                       </t>
  </si>
  <si>
    <t xml:space="preserve">QL-315-S            </t>
  </si>
  <si>
    <t xml:space="preserve">Quick-Link, 5/16"         </t>
  </si>
  <si>
    <t xml:space="preserve">QL-375              </t>
  </si>
  <si>
    <t xml:space="preserve">Quick-Link, 3/8"                       </t>
  </si>
  <si>
    <t xml:space="preserve">QL-375-S            </t>
  </si>
  <si>
    <t xml:space="preserve">QL-500              </t>
  </si>
  <si>
    <t xml:space="preserve">Quick-Link, 1/2"                       </t>
  </si>
  <si>
    <t xml:space="preserve">QL-500-S            </t>
  </si>
  <si>
    <t xml:space="preserve">QRP375-25L-174S     </t>
  </si>
  <si>
    <t xml:space="preserve">Aircraft Pin 3/8" X 2 1/2" 174 SS L Handle            </t>
  </si>
  <si>
    <t xml:space="preserve">RC-0018             </t>
  </si>
  <si>
    <t xml:space="preserve">Rigging Chain, 18", G100, 3x shackles           </t>
  </si>
  <si>
    <t xml:space="preserve">RC-0024             </t>
  </si>
  <si>
    <t xml:space="preserve">Rigging Chain, 24", G100, 3x shackles           </t>
  </si>
  <si>
    <t xml:space="preserve">RC-0036             </t>
  </si>
  <si>
    <t xml:space="preserve">Rigging Chain, 36", G100, 3x shackles           </t>
  </si>
  <si>
    <t xml:space="preserve">ROD-500-12          </t>
  </si>
  <si>
    <t xml:space="preserve">ROD-500-18          </t>
  </si>
  <si>
    <t xml:space="preserve">Threaded Rod, 1/2 dia. X 18"/457mm, B7                           </t>
  </si>
  <si>
    <t xml:space="preserve">ROD-500-24         </t>
  </si>
  <si>
    <t xml:space="preserve">Threaded Rod, 1/2 dia. X 24"/610mm, B7                           </t>
  </si>
  <si>
    <t xml:space="preserve">ROD-500-36          </t>
  </si>
  <si>
    <t xml:space="preserve">ROD-500-48          </t>
  </si>
  <si>
    <t xml:space="preserve">Threaded Rod, 1/2 dia. X 48"/1219mm,B7                            </t>
  </si>
  <si>
    <t xml:space="preserve">ROD-500-60          </t>
  </si>
  <si>
    <t xml:space="preserve">Threaded Rod, 1/2 dia. X60"/1524,B7                            </t>
  </si>
  <si>
    <t xml:space="preserve">ROD-500-72          </t>
  </si>
  <si>
    <t xml:space="preserve">SAS-024-RB          </t>
  </si>
  <si>
    <t xml:space="preserve">GridLink Rigging Beam, 24", 2" X 4"                        </t>
  </si>
  <si>
    <t xml:space="preserve">SAS-036-RB          </t>
  </si>
  <si>
    <t xml:space="preserve">GridLink Rigging Beam, 36" X 2" X 4"                       </t>
  </si>
  <si>
    <t xml:space="preserve">SAS-048-RB          </t>
  </si>
  <si>
    <t xml:space="preserve">GridLink Rigging Beam, 48" X 2" X 4"                       </t>
  </si>
  <si>
    <t xml:space="preserve">SAS-066-RB          </t>
  </si>
  <si>
    <t xml:space="preserve">GridLink Rigging Beam, 66" 2" X 4"                         </t>
  </si>
  <si>
    <t xml:space="preserve">SAS-086-RB          </t>
  </si>
  <si>
    <t xml:space="preserve">GridLink Rigging Beam, 86" 2" X 4"                         </t>
  </si>
  <si>
    <t xml:space="preserve">SAS-100-20          </t>
  </si>
  <si>
    <t xml:space="preserve">SAS-100-CA          </t>
  </si>
  <si>
    <t xml:space="preserve">Steerables Cross-Arm, 18" Ctr to Ctr               </t>
  </si>
  <si>
    <t xml:space="preserve">SAS-100-CM          </t>
  </si>
  <si>
    <t xml:space="preserve">Steerables Ceiling Mount                          </t>
  </si>
  <si>
    <t xml:space="preserve">SAS-100-WM          </t>
  </si>
  <si>
    <t xml:space="preserve">SAS-1WA-20          </t>
  </si>
  <si>
    <t xml:space="preserve">One Way Array, 20"                     </t>
  </si>
  <si>
    <t xml:space="preserve">SAS-1WA-30          </t>
  </si>
  <si>
    <t xml:space="preserve">One Way Array, 30"                     </t>
  </si>
  <si>
    <t xml:space="preserve">SAS-1WA-40          </t>
  </si>
  <si>
    <t xml:space="preserve">One Way Array, 40"                     </t>
  </si>
  <si>
    <t>SAS-200-24</t>
  </si>
  <si>
    <t>Speaker-Mount Pole</t>
  </si>
  <si>
    <t>SAS-200-24-G</t>
  </si>
  <si>
    <t xml:space="preserve">SAS-200-WM          </t>
  </si>
  <si>
    <t xml:space="preserve">SAS-2WA-48          </t>
  </si>
  <si>
    <t xml:space="preserve">Two-Way Array, 48"                    </t>
  </si>
  <si>
    <t xml:space="preserve">SAS-2WA-66          </t>
  </si>
  <si>
    <t xml:space="preserve">Two-Way Array, 66"                     </t>
  </si>
  <si>
    <t xml:space="preserve">SAS-2WA-86          </t>
  </si>
  <si>
    <t xml:space="preserve">Two-Way Array, 86"               </t>
  </si>
  <si>
    <t>Speaker Mount -  Line Arrays</t>
  </si>
  <si>
    <t xml:space="preserve">SAS-500-WM          </t>
  </si>
  <si>
    <t xml:space="preserve">SAS-500-WM-G          </t>
  </si>
  <si>
    <t xml:space="preserve">SAS-EB-KT           </t>
  </si>
  <si>
    <t xml:space="preserve">SAS-GL              </t>
  </si>
  <si>
    <t xml:space="preserve">SAS-GL-BK           </t>
  </si>
  <si>
    <t xml:space="preserve">SAS-GLT-B           </t>
  </si>
  <si>
    <t xml:space="preserve">SB-10               </t>
  </si>
  <si>
    <t xml:space="preserve">SwivelBeam 10", One-Way-Array                     </t>
  </si>
  <si>
    <t xml:space="preserve">SB-14               </t>
  </si>
  <si>
    <t xml:space="preserve">SwivelBeam 14" , One-Way-Array                    </t>
  </si>
  <si>
    <t xml:space="preserve">SB-18               </t>
  </si>
  <si>
    <t xml:space="preserve">SwivelBeam 18", One-Way-Array                     </t>
  </si>
  <si>
    <t xml:space="preserve">SB-24               </t>
  </si>
  <si>
    <t xml:space="preserve">SwivelBeam 24", One-Way-Array                     </t>
  </si>
  <si>
    <t xml:space="preserve">SB-30               </t>
  </si>
  <si>
    <t xml:space="preserve">SwivelBeam 30", One-Way-Array                     </t>
  </si>
  <si>
    <t>Rigging- Systems</t>
  </si>
  <si>
    <t xml:space="preserve">SB-38              </t>
  </si>
  <si>
    <t xml:space="preserve">SwivelBeam 38", One-Way-Array                     </t>
  </si>
  <si>
    <t xml:space="preserve">SBC3-8-CA-20        </t>
  </si>
  <si>
    <t xml:space="preserve">Beam Clamp, Swivel, 3"-8" Beam, 20" arm                     </t>
  </si>
  <si>
    <t xml:space="preserve">SBC3-8-CA-30        </t>
  </si>
  <si>
    <t xml:space="preserve">Beam Clamp, Swivel, 3"-8" Beam, 30" arm                     </t>
  </si>
  <si>
    <t xml:space="preserve">SBC7-12-CA-20       </t>
  </si>
  <si>
    <t xml:space="preserve">Beam Clamp, Swivel, 7"-12" Beam, 20" arm                     </t>
  </si>
  <si>
    <t xml:space="preserve">SBC7-12-CA-30       </t>
  </si>
  <si>
    <t xml:space="preserve">Beam Clamp, Swivel, 7"-12" Beam, 30" arm                     </t>
  </si>
  <si>
    <t>Safety Cable</t>
  </si>
  <si>
    <t xml:space="preserve">SC-009              </t>
  </si>
  <si>
    <t xml:space="preserve">Safety Cable 9"                                   </t>
  </si>
  <si>
    <t xml:space="preserve">SC-012              </t>
  </si>
  <si>
    <t xml:space="preserve">SC-016              </t>
  </si>
  <si>
    <t xml:space="preserve">SC-025              </t>
  </si>
  <si>
    <t xml:space="preserve">SC-025-B           </t>
  </si>
  <si>
    <t xml:space="preserve">SC-040              </t>
  </si>
  <si>
    <t xml:space="preserve">SC-080              </t>
  </si>
  <si>
    <t xml:space="preserve">SC-154              </t>
  </si>
  <si>
    <t xml:space="preserve">SC-180              </t>
  </si>
  <si>
    <t xml:space="preserve">SC-188-18-SS        </t>
  </si>
  <si>
    <t xml:space="preserve">SC-188-24-SS        </t>
  </si>
  <si>
    <t>SC-188-30-SS</t>
  </si>
  <si>
    <t xml:space="preserve">SC-188-48-SS        </t>
  </si>
  <si>
    <t xml:space="preserve">SC-188-72-SS        </t>
  </si>
  <si>
    <t xml:space="preserve">SC-188-96-SS        </t>
  </si>
  <si>
    <t xml:space="preserve">SK-025              </t>
  </si>
  <si>
    <t xml:space="preserve">SK-025-S            </t>
  </si>
  <si>
    <t>Shackle 1/4" SPA</t>
  </si>
  <si>
    <t xml:space="preserve">SK-315              </t>
  </si>
  <si>
    <t>Shackle 5/16" SPA</t>
  </si>
  <si>
    <t xml:space="preserve">SK-315-S            </t>
  </si>
  <si>
    <t xml:space="preserve">SK-375              </t>
  </si>
  <si>
    <t>Shackle 3/8" SPA</t>
  </si>
  <si>
    <t xml:space="preserve">SK-375-S            </t>
  </si>
  <si>
    <t xml:space="preserve">SK-500              </t>
  </si>
  <si>
    <t>Shackle 1/2" SPA</t>
  </si>
  <si>
    <t xml:space="preserve">SK-500-S            </t>
  </si>
  <si>
    <t xml:space="preserve">SK-625              </t>
  </si>
  <si>
    <t>Shackle 5/8" SPA</t>
  </si>
  <si>
    <t xml:space="preserve">SK-625-S            </t>
  </si>
  <si>
    <t xml:space="preserve">SL-375              </t>
  </si>
  <si>
    <t xml:space="preserve">End Link 3/8", Pear                 </t>
  </si>
  <si>
    <t xml:space="preserve">SL-500              </t>
  </si>
  <si>
    <t xml:space="preserve">End Link 1/2", Pear                 </t>
  </si>
  <si>
    <t xml:space="preserve">SL-625              </t>
  </si>
  <si>
    <t xml:space="preserve">End Link 5/8", Pear                 </t>
  </si>
  <si>
    <t xml:space="preserve">SM-075-ASB          </t>
  </si>
  <si>
    <t xml:space="preserve">TB-025              </t>
  </si>
  <si>
    <t xml:space="preserve">TB-025-JJ           </t>
  </si>
  <si>
    <t xml:space="preserve">TB-315              </t>
  </si>
  <si>
    <t xml:space="preserve">TB-315-JJ           </t>
  </si>
  <si>
    <t xml:space="preserve">TB-375              </t>
  </si>
  <si>
    <t xml:space="preserve">TB-375-JJ           </t>
  </si>
  <si>
    <t xml:space="preserve">TB-500              </t>
  </si>
  <si>
    <t xml:space="preserve">TB-500-JJ           </t>
  </si>
  <si>
    <t xml:space="preserve">TCK-010             </t>
  </si>
  <si>
    <t xml:space="preserve">TCK-010-S           </t>
  </si>
  <si>
    <t xml:space="preserve">TCK-014             </t>
  </si>
  <si>
    <t xml:space="preserve">TCK-014-S           </t>
  </si>
  <si>
    <t xml:space="preserve">TCK-018             </t>
  </si>
  <si>
    <t xml:space="preserve">TCK-018-S           </t>
  </si>
  <si>
    <t xml:space="preserve">TCK-022             </t>
  </si>
  <si>
    <t xml:space="preserve">TCK-022-S           </t>
  </si>
  <si>
    <t xml:space="preserve">TCK2-018            </t>
  </si>
  <si>
    <t xml:space="preserve">TCK2-018-S          </t>
  </si>
  <si>
    <t xml:space="preserve">TCK2-022            </t>
  </si>
  <si>
    <t xml:space="preserve">TCK2-022-S          </t>
  </si>
  <si>
    <t>U-Bracket, 16.25L X 9D X 3.0W</t>
  </si>
  <si>
    <t>UB-263-12</t>
  </si>
  <si>
    <t xml:space="preserve">U-Bracket, 16.25L X 9D X 3.0W </t>
  </si>
  <si>
    <t xml:space="preserve">UB-325-13  </t>
  </si>
  <si>
    <t>UB-3RDX-60</t>
  </si>
  <si>
    <t>U-bracket Interface for pan, tilt and roll function</t>
  </si>
  <si>
    <t xml:space="preserve">UB-M06-BK             </t>
  </si>
  <si>
    <t xml:space="preserve">Bolt Kit, M6 Metric (U-Brackets)                  </t>
  </si>
  <si>
    <t xml:space="preserve">UB-M08-BK                    </t>
  </si>
  <si>
    <t xml:space="preserve">Bolt Kit, M8 Metric (U-Brackets)                    </t>
  </si>
  <si>
    <t xml:space="preserve">UB-M10-BK                     </t>
  </si>
  <si>
    <t xml:space="preserve">Bolt Kit, M10 Metric (U-Brackets)                   </t>
  </si>
  <si>
    <t>UB-MT-500NPT</t>
  </si>
  <si>
    <t xml:space="preserve">Pipe Adapter, 1/2" sched 40, for U-Brackets                                      </t>
  </si>
  <si>
    <t>Speaker Mount-Wall Plate</t>
  </si>
  <si>
    <t xml:space="preserve">Wall Stud Adapter Plate, 16" centers              </t>
  </si>
  <si>
    <t>CG-SH-1-245-IH</t>
  </si>
  <si>
    <t>PIPE-514-513-PR</t>
  </si>
  <si>
    <t>RK-4C</t>
  </si>
  <si>
    <t>WM-0-15-60</t>
  </si>
  <si>
    <t>PM-SAFETY-6DSS</t>
  </si>
  <si>
    <t xml:space="preserve">UB-0850  (Minimum of 8 pcs.)         </t>
  </si>
  <si>
    <t xml:space="preserve">UB-0880  (Minimum of 8 pcs.)  </t>
  </si>
  <si>
    <t xml:space="preserve">UB-0900  (Minimum of 8 pcs.)        </t>
  </si>
  <si>
    <t xml:space="preserve">UB-0950  (Minimum of 8 pcs.)              </t>
  </si>
  <si>
    <t xml:space="preserve">UB-0980  (Minimum of 8 pcs.)              </t>
  </si>
  <si>
    <t xml:space="preserve">UB-1000  (Minimum of 8 pcs.)              </t>
  </si>
  <si>
    <t xml:space="preserve">UB-1050  (Minimum of 8 pcs.)              </t>
  </si>
  <si>
    <t xml:space="preserve">UB-1200  (Minimum of 8 pcs.)              </t>
  </si>
  <si>
    <t xml:space="preserve">UB-1250  (Minimum of 8 pcs.)              </t>
  </si>
  <si>
    <t xml:space="preserve">UB-1260  (Minimum of 8 pcs.)              </t>
  </si>
  <si>
    <t xml:space="preserve">UB-1320  (Minimum of 8 pcs.)              </t>
  </si>
  <si>
    <t>UB-225-9  (Minimum of 8 pcs.)</t>
  </si>
  <si>
    <t xml:space="preserve">Wire Rope Assembly, 1/4x12"                        </t>
  </si>
  <si>
    <t xml:space="preserve">Wire Rope Assembly, 1/4x18"                       </t>
  </si>
  <si>
    <t xml:space="preserve">Wire Rope Assembly, 1/4x120"                      </t>
  </si>
  <si>
    <t xml:space="preserve">Wire Rope Assembly, 1/4x30"                        </t>
  </si>
  <si>
    <t xml:space="preserve">Wire Rope Assembly, 1/4x240"                       </t>
  </si>
  <si>
    <t xml:space="preserve">Wire Rope Assembly, 1/4x360"                        </t>
  </si>
  <si>
    <t xml:space="preserve">Wire Rope Assembly, 1/4x48"                        </t>
  </si>
  <si>
    <t xml:space="preserve">Wire Rope Assembly, 1/4x480"                         </t>
  </si>
  <si>
    <t xml:space="preserve">Wire Rope Assembly, 1/4x60"                      </t>
  </si>
  <si>
    <t xml:space="preserve">Wire Rope Assembly, 1/4x600"                        </t>
  </si>
  <si>
    <t xml:space="preserve">Wire Rope Assembly, 3/16 x 12"                    </t>
  </si>
  <si>
    <t xml:space="preserve">Wire Rope Assembly, 3/16 x 18"                     </t>
  </si>
  <si>
    <t xml:space="preserve">Wire Rope Assembly, 3/16 x 18"                    </t>
  </si>
  <si>
    <t xml:space="preserve">Wire Rope Assembly, 3/16 x 120"                    </t>
  </si>
  <si>
    <t xml:space="preserve">Wire Rope Assembly, 3/16 x 12"                     </t>
  </si>
  <si>
    <t xml:space="preserve">Wire Rope Assembly, 3/16 x 30"                    </t>
  </si>
  <si>
    <t xml:space="preserve">Wire Rope Assembly, 3/16 x 30"                     </t>
  </si>
  <si>
    <t xml:space="preserve">Wire Rope Assembly, 3/16 x 240"                    </t>
  </si>
  <si>
    <t xml:space="preserve">Wire Rope Assembly, 3/16 x 60"                     </t>
  </si>
  <si>
    <t xml:space="preserve">Wire Rope Assembly, 3/8x12"                        </t>
  </si>
  <si>
    <t xml:space="preserve">Wire Rope Assembly, 3/8x120"                       </t>
  </si>
  <si>
    <t xml:space="preserve">Wire Rope Assembly, 3/8x30"                        </t>
  </si>
  <si>
    <t>Wire Rope Assembly, 3/8x240"</t>
  </si>
  <si>
    <t xml:space="preserve">Wire Rope Assembly, 3/8x360"                        </t>
  </si>
  <si>
    <t xml:space="preserve">Wire Rope Assembly, 3/8x480"                        </t>
  </si>
  <si>
    <t xml:space="preserve">Wire Rope Assembly, 3/8x60"                        </t>
  </si>
  <si>
    <t xml:space="preserve">U-Bracket, Adjustable 15" to 24" w/zinc undercoat             </t>
  </si>
  <si>
    <t xml:space="preserve">U-Bracket, Adjustable, 23" to 36" w/zinc undercoat             </t>
  </si>
  <si>
    <t xml:space="preserve">AMFS, Connecting Bar, 25 degree                    </t>
  </si>
  <si>
    <t xml:space="preserve">AMFS, Connecting Bar, 30 degree                    </t>
  </si>
  <si>
    <t xml:space="preserve">AMFS, Connecting Bar, 35 degree                    </t>
  </si>
  <si>
    <t xml:space="preserve">AMFS, Connecting Bar, 40 degree                    </t>
  </si>
  <si>
    <t xml:space="preserve">AMFS, Connecting Bar, 45 degree                    </t>
  </si>
  <si>
    <t>AMFS, Shackle Mount, Extended, 1X2</t>
  </si>
  <si>
    <t>AMFS, Stacking Bracket,1X2</t>
  </si>
  <si>
    <t xml:space="preserve">Beam Clamp,  7-12", 1 Ton w/Swivel Eye              </t>
  </si>
  <si>
    <t xml:space="preserve">Wire Rope Kit,96" Tilt Cable Coupler                        </t>
  </si>
  <si>
    <t xml:space="preserve">Wire Rope Kit,96" Tilt Cable Coupler                           </t>
  </si>
  <si>
    <t xml:space="preserve">Eye bolt, 1/4-20"                                  </t>
  </si>
  <si>
    <t xml:space="preserve">Eye bolt, 5/16-18"                                 </t>
  </si>
  <si>
    <t xml:space="preserve">Eye bolt, 3/8-16" X1-1/2                            </t>
  </si>
  <si>
    <t xml:space="preserve">Eye bolt, 3/8-16"X 1-1/2                          </t>
  </si>
  <si>
    <t xml:space="preserve">Eye bolt, 1/2-13"                                  </t>
  </si>
  <si>
    <t>Eye bolt, 1/2" X 5.5" shaft length</t>
  </si>
  <si>
    <t xml:space="preserve">Eye bolt, 1/2-13 x 5.5"                            </t>
  </si>
  <si>
    <t>Eye bolt, 1/2-13" x 3/4" Shaft for truss &amp; beam cla</t>
  </si>
  <si>
    <t xml:space="preserve">Eye bolt, M10 x 36mm shaft                         </t>
  </si>
  <si>
    <t xml:space="preserve">Eye bolt, 5/8-11"                                  </t>
  </si>
  <si>
    <t xml:space="preserve">Wire Rope Kit, 10" pair w/SK-025s                 </t>
  </si>
  <si>
    <t xml:space="preserve">Wire Rope Kit, 14" pair w/SK-025s                 </t>
  </si>
  <si>
    <t xml:space="preserve">Wire Rope Kit, 18" pair w/SK-025s                 </t>
  </si>
  <si>
    <t xml:space="preserve">Wire Rope Kit, 22" pair w/SK-025s                 </t>
  </si>
  <si>
    <t xml:space="preserve">Wire Rope Kit,Cable Kit, 30" pair w/SK-025s          </t>
  </si>
  <si>
    <t xml:space="preserve">Wire Rope Kit,Cable Kit, 30" pair w/SK-025s     </t>
  </si>
  <si>
    <t>MultiMount,speaker wall mount, 15 lb.WLL, outdoor</t>
  </si>
  <si>
    <t>MultiMount, ceiling mount, 20 lb.WLL, outdoor</t>
  </si>
  <si>
    <t>MultiMount,speaker wall mount, 25 lb.WLL, indoor</t>
  </si>
  <si>
    <t>MultiMount,speaker wall mount, 20 lb.WLL, indoor</t>
  </si>
  <si>
    <t>MultiMount,speaker wall mount, 25 lb.WLL indoor</t>
  </si>
  <si>
    <t>MultiMount,speaker ceiling mount, 60 lb.WLL indoor</t>
  </si>
  <si>
    <t>MultiMount,speaker wall mount, 60 lb.WLL indoor</t>
  </si>
  <si>
    <t>MultiMount, 120 lb/54 Kg, bottom and back mount</t>
  </si>
  <si>
    <t>Pipe reducer 1/2NPT to 1/2-13</t>
  </si>
  <si>
    <t>PoleStar - Uniframe galv,outdoor w/ 20" band kit</t>
  </si>
  <si>
    <t>PoleStar - Uniframe galv,outdoor w/ 90" band kit</t>
  </si>
  <si>
    <t xml:space="preserve">PoleStar, Band Kit, 20" w/clamp, SS, Pair            </t>
  </si>
  <si>
    <t xml:space="preserve">PoleStar, Band Kit, 30" w/clamp, SS, Pair   </t>
  </si>
  <si>
    <t xml:space="preserve">PoleStar, Band Kit, 90" w/clamp, SS, Pair   </t>
  </si>
  <si>
    <t xml:space="preserve">PoleStar, 48" Dual Adapter, stainless steel                 </t>
  </si>
  <si>
    <t xml:space="preserve">PoleStar, 48" POLE MNT DUAL ADPTR,GLVNZ                     </t>
  </si>
  <si>
    <t xml:space="preserve">PoleStar, Pole adapter for &lt; 6" Dia. poles, stainless       </t>
  </si>
  <si>
    <t xml:space="preserve">PoleStar, Pole adapter for &gt; 6" Dia. poles, stainless       </t>
  </si>
  <si>
    <t xml:space="preserve">PoleStar, Safety Pole Anchor, stainless          </t>
  </si>
  <si>
    <t>PoleStar,  Safety Pole Anchor, Galvanized</t>
  </si>
  <si>
    <t xml:space="preserve">Threaded Rod, 1/2 dia. X 12"/305mm, B7                           </t>
  </si>
  <si>
    <t xml:space="preserve">Threaded Rod, 1/2 dia. X 36"/914mm,B7                            </t>
  </si>
  <si>
    <t xml:space="preserve">Threaded Rod, 1/2 dia. X 72"/1829mm,B7                            </t>
  </si>
  <si>
    <t xml:space="preserve">Steerables, 20", Wall Mount Arm                              </t>
  </si>
  <si>
    <t xml:space="preserve">Steerables 20" Wall Mount, indoor                             </t>
  </si>
  <si>
    <t xml:space="preserve">GridLink, Eye bolt Suspension Kit                   </t>
  </si>
  <si>
    <t xml:space="preserve">Gridlink, Pivoting connector, 60-120 degrees                </t>
  </si>
  <si>
    <t xml:space="preserve">GridLink Bolt Kit, Rigging Beam                </t>
  </si>
  <si>
    <t xml:space="preserve">GridLink "T" Connector                           </t>
  </si>
  <si>
    <t xml:space="preserve">Safety Cable, 12", 60 lb WLL                    </t>
  </si>
  <si>
    <t xml:space="preserve">Safety Cable, 16", 60 lb WLL                    </t>
  </si>
  <si>
    <t xml:space="preserve">Safety Cable, 25", 60 lb WLL                    </t>
  </si>
  <si>
    <t xml:space="preserve">Safety Cable, 40", 60 lb WLL                    </t>
  </si>
  <si>
    <t xml:space="preserve">Safety Cable, 80", 60 lb WLL                    </t>
  </si>
  <si>
    <t xml:space="preserve">Safety Cable, 154", 60 lb WLL                   </t>
  </si>
  <si>
    <t xml:space="preserve">Safety Cable, 180", 60 lb WLL                   </t>
  </si>
  <si>
    <t xml:space="preserve">Safety Cable, 3/16X18"-SS 470 lb WLL           </t>
  </si>
  <si>
    <t xml:space="preserve">Safety Cable, 3/16X24"-SS 470 lb WLL                    </t>
  </si>
  <si>
    <t xml:space="preserve">Safety Cable, 3/16X48"-SS 470 lb WLL                    </t>
  </si>
  <si>
    <t xml:space="preserve">Safety Cable,3/16X72", SS 470 lb WLL                 </t>
  </si>
  <si>
    <t xml:space="preserve">Safety Cable, 3/16X96"- SS 470 lb WLL                    </t>
  </si>
  <si>
    <t xml:space="preserve">Safety Cable, 3/16X30"-SS 470 lb WLL                    </t>
  </si>
  <si>
    <t xml:space="preserve">SocketMount, wall mount, adj, stowable,Black           </t>
  </si>
  <si>
    <t xml:space="preserve">Turnbuckle 1/4" x 4", eye to eye                  </t>
  </si>
  <si>
    <t xml:space="preserve">Turnbuckle 1/4" x 4", jaw to jaw                  </t>
  </si>
  <si>
    <t xml:space="preserve">Turnbuckle 5/16" x 4.5", eye to eye               </t>
  </si>
  <si>
    <t xml:space="preserve">Turnbuckle 5/16" x 4.5", jaw to jaw               </t>
  </si>
  <si>
    <t xml:space="preserve">Turnbuckle 3/8" x 6", eye to eye                  </t>
  </si>
  <si>
    <t xml:space="preserve">Turnbuckle 3/8", 6" jaw to jaw                    </t>
  </si>
  <si>
    <t xml:space="preserve">Turnbuckle 1/2 x 6", eye to eye                   </t>
  </si>
  <si>
    <t xml:space="preserve">Turnbuckle 1/2" x 6" jaw to jaw                  </t>
  </si>
  <si>
    <t xml:space="preserve">Adjustable Tilt Cable Wire Rope Kit, 10.0"              </t>
  </si>
  <si>
    <t xml:space="preserve">Adjustable Tilt Cable Wire Rope Kit, 14.0"              </t>
  </si>
  <si>
    <t xml:space="preserve">Adjustable Tilt Cable Wire Rope Kit, 18.0"              </t>
  </si>
  <si>
    <t xml:space="preserve">Adjustable Tilt Cable Wire Rope Kit, 22.0"              </t>
  </si>
  <si>
    <t xml:space="preserve">Double Pulley, Adjustable Tilt Wire Rope Kit, 18"                        </t>
  </si>
  <si>
    <t xml:space="preserve">Double Pulley, Adjustable Tilt Wire Rope Kit, 22"                        </t>
  </si>
  <si>
    <t xml:space="preserve">U-Bracket, 16.25L X 9.0D X 3.0W                                         </t>
  </si>
  <si>
    <t xml:space="preserve">U-Bracket, 16.5L X 15.38D X 4.3W                   </t>
  </si>
  <si>
    <t xml:space="preserve">U-Bracket, 17.0L X 7.0D X 3.5W                                          </t>
  </si>
  <si>
    <t xml:space="preserve">U-Bracket, 17.75L X 11.5D X 3.5W                                          </t>
  </si>
  <si>
    <t xml:space="preserve">U-Bracket, 18.5L X 8.0D X 3.5W                                          </t>
  </si>
  <si>
    <t xml:space="preserve">U-Bracket, 19.25L X 7.5D X 3.5W                             </t>
  </si>
  <si>
    <t xml:space="preserve">U-Bracket, 20.25L X 7.0D X 3.5W                                          </t>
  </si>
  <si>
    <t xml:space="preserve">U-Bracket, 30.6L X 8.75D X 3.5W                           </t>
  </si>
  <si>
    <t xml:space="preserve">U-Bracket, 30.25L X 10.7D X 8.5W                                          </t>
  </si>
  <si>
    <t xml:space="preserve">U-Bracket, 31.0L X 14.7D X 8.5W                                          </t>
  </si>
  <si>
    <t xml:space="preserve">U-Bracket, 26.5L X 5.0D X 3.5W                             </t>
  </si>
  <si>
    <t>MultiMount,speaker ceiling mount, 27 lb.WLL indoor</t>
  </si>
  <si>
    <t>Pipe Kit, 1.5 NPS with safety cable, 6"/153mm</t>
  </si>
  <si>
    <t>Pipe Kit, 1.5 NPS with safety cable, 18"/457mm</t>
  </si>
  <si>
    <t>Pipe Kit, 1.5 NPS with safety cable, 30"/762mm</t>
  </si>
  <si>
    <t xml:space="preserve">Steerables, 26", Wall Mount Arm                              </t>
  </si>
  <si>
    <t xml:space="preserve">Steerables, 26", Wall Mount Arm, Galv                              </t>
  </si>
  <si>
    <t xml:space="preserve">Steerables, 26", Wall Mount                              </t>
  </si>
  <si>
    <t>Steerables Line Array Wall Mount</t>
  </si>
  <si>
    <t>Steerables Line Array Wall Mount, Galv</t>
  </si>
  <si>
    <t>Universal Speaker Mount 60 lb WLL</t>
  </si>
  <si>
    <t xml:space="preserve">Ceiling Grid Strut Z Bracket Kit </t>
  </si>
  <si>
    <t xml:space="preserve">Ceiling Grid Strut Joiner Bracket Kit </t>
  </si>
  <si>
    <t xml:space="preserve">Ceiling Grid Strut Joiner Bracket, extended </t>
  </si>
  <si>
    <t>Ceiling Grid Sound Isolation Hanger</t>
  </si>
  <si>
    <t>Beam Clamp,  6" Offset 1/2" Rod</t>
  </si>
  <si>
    <t>Beam Clamp,  12" Offset 1/2" Rod</t>
  </si>
  <si>
    <t>Beam Clamp,  9" Offset 1/2" Rod</t>
  </si>
  <si>
    <t xml:space="preserve">Wire Rope Assembly, 1/4x190"                      </t>
  </si>
  <si>
    <t xml:space="preserve">Wire Rope Assembly, 1/4x24"                      </t>
  </si>
  <si>
    <t>Adjustable 4-Point Suspension System</t>
  </si>
  <si>
    <t xml:space="preserve">MC-030-B       </t>
  </si>
  <si>
    <t xml:space="preserve">Truss Clamp w/M12 Eyenut  black              </t>
  </si>
  <si>
    <t>Silver</t>
  </si>
  <si>
    <t>Gray</t>
  </si>
  <si>
    <t>BC20-26</t>
  </si>
  <si>
    <t xml:space="preserve">Beam Clamp,  20-26", 1 Ton, One Eye              </t>
  </si>
  <si>
    <t>y</t>
  </si>
  <si>
    <t xml:space="preserve">3/16x1.5        </t>
  </si>
  <si>
    <t xml:space="preserve">3/16x20    </t>
  </si>
  <si>
    <t>WLL LB</t>
  </si>
  <si>
    <t>DISTRIBUTOR</t>
  </si>
  <si>
    <t>MM-705-WM</t>
  </si>
  <si>
    <t>PIPE-1.5NPS-06</t>
  </si>
  <si>
    <t>PIPE-1.5NPS-12</t>
  </si>
  <si>
    <t>PIPE-1.5NPS-18</t>
  </si>
  <si>
    <t>PIPE-1.5NPS-24</t>
  </si>
  <si>
    <t>PIPE-1.5NPS-30</t>
  </si>
  <si>
    <t>PIPE-1.5NPS-36</t>
  </si>
  <si>
    <t>PIPE-1.5NPS-48</t>
  </si>
  <si>
    <t>PIPE-1.5NPS-60</t>
  </si>
  <si>
    <t>PIPE-1.5NPS-72</t>
  </si>
  <si>
    <t>PIPE-500NPS-06</t>
  </si>
  <si>
    <t>Pipe Kit, 1/2NPS with safety cable, 6"/155mm</t>
  </si>
  <si>
    <t>PIPE-500NPS-09</t>
  </si>
  <si>
    <t>Pipe Kit, 1/2NPS with safety cable, 9"/233mm</t>
  </si>
  <si>
    <t>PIPE-500NPS-12</t>
  </si>
  <si>
    <t>Pipe Kit, 1/2NPS with safety cable, 12"/305mm</t>
  </si>
  <si>
    <t>PIPE-500NPS-18</t>
  </si>
  <si>
    <t>Pipe Kit, 1/2NPS with safety cable, 18"/457mm</t>
  </si>
  <si>
    <t>PIPE-500NPS-24</t>
  </si>
  <si>
    <t>Pipe Kit, 1/2NPS with safety cable, 24"/610mm</t>
  </si>
  <si>
    <t>PIPE-500NPS-30</t>
  </si>
  <si>
    <t>Pipe Kit, 1/2NPS with safety cable, 30"/762mm</t>
  </si>
  <si>
    <t>PIPE-500NPS-36</t>
  </si>
  <si>
    <t>Pipe Kit, 1/2NPS with safety cable, 36"/914mm</t>
  </si>
  <si>
    <t>PIPE-500NPS-48</t>
  </si>
  <si>
    <t>Pipe Kit, 1/2NPS with safety cable, 48"/1219mm</t>
  </si>
  <si>
    <t>Wall Mount JBL LSR 705p</t>
  </si>
  <si>
    <t>BC12-17</t>
  </si>
  <si>
    <t>BC12-17-0</t>
  </si>
  <si>
    <t>BC12-17-2</t>
  </si>
  <si>
    <t xml:space="preserve">Beam Clamp,  12-17", 1 Ton, Two Eyes              </t>
  </si>
  <si>
    <t>Beam Clamp, 12"-17", 1 Ton, No Eye</t>
  </si>
  <si>
    <t>Beam Clamp, 12"-17", 1 Ton, w/Swivel Eye</t>
  </si>
  <si>
    <t>BC20-26-0</t>
  </si>
  <si>
    <t>BC20-26-2</t>
  </si>
  <si>
    <t>Beam Clamp, 20"-26", 1 Ton, No Eye</t>
  </si>
  <si>
    <t xml:space="preserve">Beam Clamp,  20-26", 1 Ton, Two Eyes              </t>
  </si>
  <si>
    <t>PIPE-500NPT-01</t>
  </si>
  <si>
    <t>PIPE-500NPT-03</t>
  </si>
  <si>
    <t>SBC12-17-CA-20</t>
  </si>
  <si>
    <t xml:space="preserve">Beam Clamp, Swivel, 12"-17" Beam, 20" arm                     </t>
  </si>
  <si>
    <t xml:space="preserve">Beam Clamp, Swivel, 12"-17" Beam, 30" arm                     </t>
  </si>
  <si>
    <t xml:space="preserve">EB-M10-50-S          </t>
  </si>
  <si>
    <t>SBC12-17-CA-30</t>
  </si>
  <si>
    <t>Grey</t>
  </si>
  <si>
    <t xml:space="preserve">Speaker Wall Mount </t>
  </si>
  <si>
    <t>PIPE-150-1015</t>
  </si>
  <si>
    <t>Telescoping Pipe Kit, 1.5 NPS with safety cable, 10" to 15"</t>
  </si>
  <si>
    <t>PIPE-150-1422</t>
  </si>
  <si>
    <t>Telescoping Pipe Kit, 1.5 NPS with safety cable, 14" to 22"</t>
  </si>
  <si>
    <t>PIPE-150-2030</t>
  </si>
  <si>
    <t>Telescoping Pipe Kit, 1.5 NPS with safety cable, 20" to 30"</t>
  </si>
  <si>
    <t>PIPE-150-2543</t>
  </si>
  <si>
    <t>Telescoping Pipe Kit, 1.5 NPS with safety cable, 25 to 43"</t>
  </si>
  <si>
    <t>UB-705</t>
  </si>
  <si>
    <t>U-bracket for JBL LSR 705i / LSR 705p</t>
  </si>
  <si>
    <t>PIPE-500-1015</t>
  </si>
  <si>
    <t>PIPE-500-1422</t>
  </si>
  <si>
    <t>PIPE-500-2030</t>
  </si>
  <si>
    <t>MP-500NPT-GSA</t>
  </si>
  <si>
    <t>MP-1.5NPT-GSA</t>
  </si>
  <si>
    <t>Tube adapter mounting plate 500 NPT / NPS</t>
  </si>
  <si>
    <t>PIPE-500-CPLNG</t>
  </si>
  <si>
    <t>1/2 inch Threaded Pipe Coupler</t>
  </si>
  <si>
    <t>CG-150NPS-PC</t>
  </si>
  <si>
    <t>1-1/2 Threaded Pipe Coupler</t>
  </si>
  <si>
    <t>CG-150NPS-PEC</t>
  </si>
  <si>
    <t>Truss Clamp to 1.5 inch Pipe Coupler Kit</t>
  </si>
  <si>
    <t>CG-500NPS-PEC</t>
  </si>
  <si>
    <t>Truss Clamp to .5 inch Pipe Coupler Kit</t>
  </si>
  <si>
    <t>Shackle  3/16" SPA</t>
  </si>
  <si>
    <t>Pipe Saddle 1/2-14 NPS</t>
  </si>
  <si>
    <t>PS-150NPS-2</t>
  </si>
  <si>
    <t>Pipe Saddle</t>
  </si>
  <si>
    <t>PS-500NPS-2</t>
  </si>
  <si>
    <t>Pipe Saddle 1-1/2" NPS</t>
  </si>
  <si>
    <t>Box Wgt</t>
  </si>
  <si>
    <t>Box Size</t>
  </si>
  <si>
    <t>Qty/Box</t>
  </si>
  <si>
    <t>LB</t>
  </si>
  <si>
    <t>MM-90x90-AP</t>
  </si>
  <si>
    <t>90x90 Adapter Plate</t>
  </si>
  <si>
    <t>MM-100x100-AP</t>
  </si>
  <si>
    <t>100x100 Adapter Plate</t>
  </si>
  <si>
    <t>EB-M10-18</t>
  </si>
  <si>
    <t>Eye bolt, M10 1.5x18mm</t>
  </si>
  <si>
    <t>SAS-200-24-SS</t>
  </si>
  <si>
    <t xml:space="preserve">Steerables, 26", Wall Mount Arm, Stainless Steel                              </t>
  </si>
  <si>
    <t>Pipe Kit, 1/2NPT with safety cable, 3"/76mm Tapered</t>
  </si>
  <si>
    <t>Pipe Kit, 1/2NPT with safety cable, 1"/25mm Tapered</t>
  </si>
  <si>
    <t>Kg</t>
  </si>
  <si>
    <t>16.5X12.5X4.5</t>
  </si>
  <si>
    <t>24x14.5x4.5</t>
  </si>
  <si>
    <t>7.5x3.25x2.25</t>
  </si>
  <si>
    <t>24x8.5x8.5</t>
  </si>
  <si>
    <t>13.25X5.25X3.25</t>
  </si>
  <si>
    <t>12.75X3.25X3.75</t>
  </si>
  <si>
    <t>10.25x10.25x3</t>
  </si>
  <si>
    <t>16x6.5x4.5</t>
  </si>
  <si>
    <t>16x6.5x4.25</t>
  </si>
  <si>
    <t>16x6.25x4.25</t>
  </si>
  <si>
    <t>20.25X10.25X6.5</t>
  </si>
  <si>
    <t>24.25X8X4.25</t>
  </si>
  <si>
    <t>24.25X7X4.25</t>
  </si>
  <si>
    <t>15.25X6.75X4.25</t>
  </si>
  <si>
    <t>36.25X5.25X5.5</t>
  </si>
  <si>
    <t>32.25X6.25X6.5</t>
  </si>
  <si>
    <t>12.25X3.25X3.5</t>
  </si>
  <si>
    <t>10.25X10.25X3</t>
  </si>
  <si>
    <t>5X4.25X2.25</t>
  </si>
  <si>
    <t>16.5X14X2.25</t>
  </si>
  <si>
    <t>16X5.5X2.25</t>
  </si>
  <si>
    <t>10.5X4.5X2.5</t>
  </si>
  <si>
    <t>9X7.75X4.5</t>
  </si>
  <si>
    <t>9X5.5X5.5</t>
  </si>
  <si>
    <t>8.5X4.5X2.5</t>
  </si>
  <si>
    <t>12X5.5X7.25</t>
  </si>
  <si>
    <t>12X7.25X5.5</t>
  </si>
  <si>
    <t>12X8.5X5</t>
  </si>
  <si>
    <t>12X8.75X6.25</t>
  </si>
  <si>
    <t>18.5X8.25X6.5</t>
  </si>
  <si>
    <t>12.25X7.25X5.5</t>
  </si>
  <si>
    <t>8.5X4.25X2.25</t>
  </si>
  <si>
    <t>7.25X5.25X3.5</t>
  </si>
  <si>
    <t>8.5X6.25X2.5</t>
  </si>
  <si>
    <t>7.5X7.25X3.5</t>
  </si>
  <si>
    <t>12X9.5X3.75</t>
  </si>
  <si>
    <t>8.25X8.25X3.5</t>
  </si>
  <si>
    <t>8.25X6.25X2.5</t>
  </si>
  <si>
    <t>7.75X2.25X2.25</t>
  </si>
  <si>
    <t>11.25X6.25X4.5</t>
  </si>
  <si>
    <t>9X4.25X2.25</t>
  </si>
  <si>
    <t>21X5.25X3.75</t>
  </si>
  <si>
    <t>24.75X5.25X2.25</t>
  </si>
  <si>
    <t>37X5.25X2.25</t>
  </si>
  <si>
    <t>12.75X4.25X4.25</t>
  </si>
  <si>
    <t>21X5.5X3.5</t>
  </si>
  <si>
    <t>25X7X4</t>
  </si>
  <si>
    <t>6.5X2.25X2.25</t>
  </si>
  <si>
    <t>10.625X4.25X2.25</t>
  </si>
  <si>
    <t>15.75X2.25X2.25</t>
  </si>
  <si>
    <t>37X5X2.25</t>
  </si>
  <si>
    <t>53X4.25X4.25</t>
  </si>
  <si>
    <t>15.75X5.5X2.25</t>
  </si>
  <si>
    <t>24.75X4.5X2.25</t>
  </si>
  <si>
    <t>29.5X18.25X2.25</t>
  </si>
  <si>
    <t>28.5X19X4.75</t>
  </si>
  <si>
    <t>6.75X6.25X1.25</t>
  </si>
  <si>
    <t>10X10X2.5</t>
  </si>
  <si>
    <t>53X4X4</t>
  </si>
  <si>
    <t>10.5X2.25X2.25</t>
  </si>
  <si>
    <t>10.5X4.25X2.26</t>
  </si>
  <si>
    <t>26X15X3</t>
  </si>
  <si>
    <t>6.25X5.25X4.5</t>
  </si>
  <si>
    <t>25X4.25X2.25</t>
  </si>
  <si>
    <t>66.75X4.75X2.5</t>
  </si>
  <si>
    <t>20.5X10.25X6.5</t>
  </si>
  <si>
    <t>20.25X4.25X4.5</t>
  </si>
  <si>
    <t>32.5X8.25X8.75</t>
  </si>
  <si>
    <t>36X6.5X6.5</t>
  </si>
  <si>
    <t>45.75X4.5X9</t>
  </si>
  <si>
    <t>52X8X5</t>
  </si>
  <si>
    <t>67.75X4.75X8.25</t>
  </si>
  <si>
    <t>96X8X4.25</t>
  </si>
  <si>
    <t>9.25X6.25X5.75</t>
  </si>
  <si>
    <t>7.5X5.25X3.75</t>
  </si>
  <si>
    <t>14.5X12.5X4.75</t>
  </si>
  <si>
    <t>28X11.25X4.25</t>
  </si>
  <si>
    <t>36.25X8.5X8.75</t>
  </si>
  <si>
    <t>22X10.25X4.5</t>
  </si>
  <si>
    <t>22.25X10.25X4.5</t>
  </si>
  <si>
    <t>32.25X6.5X6.25</t>
  </si>
  <si>
    <t>21.5X6.25X5</t>
  </si>
  <si>
    <t>25.5X6.75X4.25</t>
  </si>
  <si>
    <t>32.25X3.75X7</t>
  </si>
  <si>
    <t>16.5X5X5.5</t>
  </si>
  <si>
    <t>10.5X10.5X2.5</t>
  </si>
  <si>
    <t>18.25X18.25X6.5</t>
  </si>
  <si>
    <t>36X18.5X10.25</t>
  </si>
  <si>
    <t>28.8X14.8X3.6</t>
  </si>
  <si>
    <t>34.25X21.25X4.75</t>
  </si>
  <si>
    <t>11.5X6.25X4.5</t>
  </si>
  <si>
    <t>12.5X10.25X6.625</t>
  </si>
  <si>
    <t>10.5X4.25X2.25</t>
  </si>
  <si>
    <t>8.25X6.5X5.5</t>
  </si>
  <si>
    <t>BAG</t>
  </si>
  <si>
    <t>19X6.25X4</t>
  </si>
  <si>
    <t>16X6.25X4.5</t>
  </si>
  <si>
    <t>18X8.25X5.5</t>
  </si>
  <si>
    <t xml:space="preserve">OSRV1-1/2"          </t>
  </si>
  <si>
    <t>36X4.5X2.13</t>
  </si>
  <si>
    <t>48X4X4</t>
  </si>
  <si>
    <t>60X6.5X2</t>
  </si>
  <si>
    <t>72X4X4</t>
  </si>
  <si>
    <t>12X3X3</t>
  </si>
  <si>
    <t>6X5X4</t>
  </si>
  <si>
    <t>48X4.25X2.13</t>
  </si>
  <si>
    <t>86X4.25X2.125</t>
  </si>
  <si>
    <t>28X18.25X4.125</t>
  </si>
  <si>
    <t>34X30X30</t>
  </si>
  <si>
    <t>45X8X4</t>
  </si>
  <si>
    <t>22X6X4</t>
  </si>
  <si>
    <t>18X4X4</t>
  </si>
  <si>
    <t>22X10X4</t>
  </si>
  <si>
    <t>36X12X4</t>
  </si>
  <si>
    <t>29X15X4</t>
  </si>
  <si>
    <t>23x11x4</t>
  </si>
  <si>
    <t>10X10X2</t>
  </si>
  <si>
    <t>COIL</t>
  </si>
  <si>
    <t>6.75X2.5X2.25</t>
  </si>
  <si>
    <t>BS2-60X3</t>
  </si>
  <si>
    <t xml:space="preserve">Span Set, Nylon, 36", temp use                  </t>
  </si>
  <si>
    <t>8X6X5</t>
  </si>
  <si>
    <t>FC-072</t>
  </si>
  <si>
    <t>Wire Rope Kit,Cable Kit, 72" pair w/SK-025s</t>
  </si>
  <si>
    <t>9X5.375X5.5</t>
  </si>
  <si>
    <t>24.75X2.25X2.25</t>
  </si>
  <si>
    <t>38X2.25X2.25</t>
  </si>
  <si>
    <t>6.75X3.25X2.375</t>
  </si>
  <si>
    <t>21.75X6.25X5</t>
  </si>
  <si>
    <t>28.5X18.5X5.5</t>
  </si>
  <si>
    <t>2.25X19X5</t>
  </si>
  <si>
    <t>22.25X10.5X4.5</t>
  </si>
  <si>
    <t>32.5X6.5X6.5</t>
  </si>
  <si>
    <t>AVG COST</t>
  </si>
  <si>
    <t>LAST COST</t>
  </si>
  <si>
    <t xml:space="preserve">BS3-60X9         </t>
  </si>
  <si>
    <t xml:space="preserve">MM-023-BT          </t>
  </si>
  <si>
    <t xml:space="preserve">PM-MOUNT-6UP-G       </t>
  </si>
  <si>
    <t>BS2-60X1.5</t>
  </si>
  <si>
    <t>BS2-60X6</t>
  </si>
  <si>
    <t>EB-625</t>
  </si>
  <si>
    <t>18X8.25X5.4</t>
  </si>
  <si>
    <t>MM-120-5102-AP</t>
  </si>
  <si>
    <t>18.5X8.25X6.6</t>
  </si>
  <si>
    <t>MM-120-7315-AP</t>
  </si>
  <si>
    <t>MVFS-1.5X2-SME</t>
  </si>
  <si>
    <t>MVFS-1.5X2-SMC</t>
  </si>
  <si>
    <t>MVFS-375-MC-QRP</t>
  </si>
  <si>
    <t>2.25X19X6</t>
  </si>
  <si>
    <t xml:space="preserve">SAS-200-WM-G          </t>
  </si>
  <si>
    <t>SC-016-B</t>
  </si>
  <si>
    <t>SC-024-BC</t>
  </si>
  <si>
    <t xml:space="preserve">Safety Cable, 24", 60 lb WLL                    </t>
  </si>
  <si>
    <t>18.25X11.75X1.4</t>
  </si>
  <si>
    <t>PALLET</t>
  </si>
  <si>
    <t>Yoke Mount - Community R6</t>
  </si>
  <si>
    <t>YM-R6 - Galvanized</t>
  </si>
  <si>
    <t>DISTRIBUTOR COMPARISON</t>
  </si>
  <si>
    <t xml:space="preserve">MC-EN-KT           </t>
  </si>
  <si>
    <t xml:space="preserve">1/2-13 Eyenut, 1/2-13 X 1-1/2 BOLT AND NUT                          </t>
  </si>
  <si>
    <t xml:space="preserve">1/2-13 Eyenut, 1/2-13 X 1-1/2 BOLT AND NUT     </t>
  </si>
  <si>
    <t xml:space="preserve">MC-EN-KT-B       </t>
  </si>
  <si>
    <t>WP-16</t>
  </si>
  <si>
    <t>CP-16</t>
  </si>
  <si>
    <t>Ceiling Stud Mount</t>
  </si>
  <si>
    <t>BC-W3-8-6</t>
  </si>
  <si>
    <t>BC-W3-8-9</t>
  </si>
  <si>
    <t xml:space="preserve">Wood Beam Clamp, 3-8" w/ 5/8", Swivel Eye          </t>
  </si>
  <si>
    <t xml:space="preserve">Wood Beam Clamp, 3-8" w? 5/8", Swivel Eye          </t>
  </si>
  <si>
    <t>BC-W7-12-6</t>
  </si>
  <si>
    <t>BC-W7-12-9</t>
  </si>
  <si>
    <t xml:space="preserve">Wood Beam Clamp, 7-12" w? 5/8", Swivel Eye          </t>
  </si>
  <si>
    <t xml:space="preserve">Wood Beam Clamp, 7-12" w/ 5/8", Swivel Eye          </t>
  </si>
  <si>
    <t>MM-060-DX12-AP</t>
  </si>
  <si>
    <t>MultiMount 60 Adapter for Fulcrum DX12</t>
  </si>
  <si>
    <t>MM-120-DX15-AP</t>
  </si>
  <si>
    <t>MultiMount adapter for Fulcrum DX15</t>
  </si>
  <si>
    <t xml:space="preserve">MM-060-Z    </t>
  </si>
  <si>
    <t>MM-120-Z</t>
  </si>
  <si>
    <t>MultiMount, 120 lb/54 Kg, zinc plated &amp; powder coated</t>
  </si>
  <si>
    <t>Powered Products</t>
  </si>
  <si>
    <t>ATG-SR10</t>
  </si>
  <si>
    <t>ATG-BRKOUT-BOX</t>
  </si>
  <si>
    <t>ATG-WC-2CH</t>
  </si>
  <si>
    <t>220V/110V 3 phase Electrical Power Splitter</t>
  </si>
  <si>
    <t>Two Channel Up/Down Wall Switch 110VAC</t>
  </si>
  <si>
    <t>One Ton Electric Hoist  220VAC 3 Phase</t>
  </si>
  <si>
    <t>MM-060-EXT-11</t>
  </si>
  <si>
    <t>MM-060-EXT-11-Z</t>
  </si>
  <si>
    <t>MM-120-11ARM</t>
  </si>
  <si>
    <t>11" long Arm Extension for the MM-120</t>
  </si>
  <si>
    <t>11" long Arm Extension for the MM-60</t>
  </si>
  <si>
    <t>11" long Arm Extension for the MM-60, Zinc undercoating</t>
  </si>
  <si>
    <t xml:space="preserve">PM-R6          </t>
  </si>
  <si>
    <t xml:space="preserve">PoleStar-Pole Adapter For Community R6 galvanized         </t>
  </si>
  <si>
    <t>PC-2923-11A</t>
  </si>
  <si>
    <t>PC-3725-15A</t>
  </si>
  <si>
    <t>CALL</t>
  </si>
  <si>
    <t>ADAPTIVE TECHNOLOGIES GROUP - EFFECTIVE FEBRUARY 1, 2022</t>
  </si>
  <si>
    <t>Wire rope, 1/8" 7X19 GAC (feet-silver)</t>
  </si>
  <si>
    <t xml:space="preserve">Wire rope, 3/16" 7X19 GAC (feet-silver)    </t>
  </si>
  <si>
    <t>Wire rope, 1/4" 7X19 GAC (feet-silver)</t>
  </si>
  <si>
    <t xml:space="preserve">Wire rope, 3/16" 7X19 GAC (feet-black)    </t>
  </si>
  <si>
    <t>Wire rope, 1/8" SS 7X19 GAC (feet-black)</t>
  </si>
  <si>
    <t>Wire rope, 1/4" SS 7X19 GAC (feet-black)</t>
  </si>
  <si>
    <t>Pojector frame 29" L X 23" W X 11" H</t>
  </si>
  <si>
    <t>Pojector frame 37" L X 25" W X 15" H</t>
  </si>
  <si>
    <t>Shackle Mount Connector</t>
  </si>
  <si>
    <t>Shackle Mount Extended</t>
  </si>
  <si>
    <t>3/8" Quick Release Pin Kit</t>
  </si>
  <si>
    <t>Yoke Mount for Community R6 Horn</t>
  </si>
  <si>
    <t xml:space="preserve">2022 RESELLER  PRICE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</si>
</sst>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20"/>
      <color theme="5"/>
      <name val="Calibri"/>
      <family val="2"/>
      <scheme val="minor"/>
    </font>
    <font>
      <i/>
      <sz val="12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i/>
      <sz val="12"/>
      <color theme="5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/>
    <xf numFmtId="164" fontId="5" fillId="0" borderId="0" xfId="0" applyNumberFormat="1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44" fontId="5" fillId="0" borderId="0" xfId="0" applyNumberFormat="1" applyFont="1" applyFill="1" applyBorder="1"/>
    <xf numFmtId="4" fontId="5" fillId="8" borderId="1" xfId="0" applyNumberFormat="1" applyFont="1" applyFill="1" applyBorder="1"/>
    <xf numFmtId="0" fontId="5" fillId="8" borderId="1" xfId="0" applyFont="1" applyFill="1" applyBorder="1"/>
    <xf numFmtId="164" fontId="5" fillId="8" borderId="1" xfId="0" applyNumberFormat="1" applyFont="1" applyFill="1" applyBorder="1"/>
    <xf numFmtId="0" fontId="7" fillId="8" borderId="1" xfId="0" applyFont="1" applyFill="1" applyBorder="1" applyAlignment="1">
      <alignment horizontal="center"/>
    </xf>
    <xf numFmtId="0" fontId="3" fillId="9" borderId="1" xfId="0" applyFont="1" applyFill="1" applyBorder="1"/>
    <xf numFmtId="0" fontId="5" fillId="9" borderId="1" xfId="0" applyFont="1" applyFill="1" applyBorder="1"/>
    <xf numFmtId="0" fontId="4" fillId="9" borderId="1" xfId="0" applyFont="1" applyFill="1" applyBorder="1"/>
    <xf numFmtId="0" fontId="5" fillId="9" borderId="1" xfId="2" applyFont="1" applyFill="1" applyBorder="1"/>
    <xf numFmtId="0" fontId="8" fillId="9" borderId="1" xfId="0" applyFont="1" applyFill="1" applyBorder="1"/>
    <xf numFmtId="0" fontId="9" fillId="9" borderId="1" xfId="0" applyFont="1" applyFill="1" applyBorder="1"/>
    <xf numFmtId="0" fontId="15" fillId="8" borderId="3" xfId="0" applyFont="1" applyFill="1" applyBorder="1"/>
    <xf numFmtId="0" fontId="11" fillId="8" borderId="3" xfId="0" applyFont="1" applyFill="1" applyBorder="1"/>
    <xf numFmtId="0" fontId="13" fillId="8" borderId="3" xfId="0" applyFont="1" applyFill="1" applyBorder="1"/>
    <xf numFmtId="0" fontId="14" fillId="8" borderId="3" xfId="0" applyFont="1" applyFill="1" applyBorder="1"/>
    <xf numFmtId="164" fontId="14" fillId="8" borderId="3" xfId="0" applyNumberFormat="1" applyFont="1" applyFill="1" applyBorder="1"/>
    <xf numFmtId="4" fontId="14" fillId="8" borderId="3" xfId="0" applyNumberFormat="1" applyFont="1" applyFill="1" applyBorder="1"/>
    <xf numFmtId="0" fontId="5" fillId="0" borderId="9" xfId="0" applyFont="1" applyFill="1" applyBorder="1"/>
    <xf numFmtId="0" fontId="5" fillId="0" borderId="9" xfId="0" quotePrefix="1" applyFont="1" applyFill="1" applyBorder="1"/>
    <xf numFmtId="0" fontId="5" fillId="0" borderId="9" xfId="2" applyFont="1" applyFill="1" applyBorder="1"/>
    <xf numFmtId="0" fontId="9" fillId="0" borderId="9" xfId="0" applyFont="1" applyFill="1" applyBorder="1"/>
    <xf numFmtId="0" fontId="3" fillId="0" borderId="10" xfId="0" applyFont="1" applyFill="1" applyBorder="1"/>
    <xf numFmtId="0" fontId="4" fillId="0" borderId="10" xfId="0" applyFont="1" applyFill="1" applyBorder="1"/>
    <xf numFmtId="0" fontId="3" fillId="0" borderId="11" xfId="0" applyFont="1" applyFill="1" applyBorder="1"/>
    <xf numFmtId="0" fontId="7" fillId="9" borderId="12" xfId="0" applyFont="1" applyFill="1" applyBorder="1"/>
    <xf numFmtId="49" fontId="7" fillId="9" borderId="12" xfId="0" applyNumberFormat="1" applyFont="1" applyFill="1" applyBorder="1"/>
    <xf numFmtId="0" fontId="7" fillId="9" borderId="12" xfId="0" quotePrefix="1" applyFont="1" applyFill="1" applyBorder="1"/>
    <xf numFmtId="0" fontId="7" fillId="9" borderId="12" xfId="2" applyFont="1" applyFill="1" applyBorder="1"/>
    <xf numFmtId="0" fontId="10" fillId="9" borderId="12" xfId="0" applyFont="1" applyFill="1" applyBorder="1"/>
    <xf numFmtId="0" fontId="5" fillId="0" borderId="13" xfId="0" applyFont="1" applyFill="1" applyBorder="1"/>
    <xf numFmtId="0" fontId="7" fillId="9" borderId="14" xfId="0" applyFont="1" applyFill="1" applyBorder="1"/>
    <xf numFmtId="0" fontId="3" fillId="0" borderId="15" xfId="0" applyFont="1" applyFill="1" applyBorder="1"/>
    <xf numFmtId="0" fontId="3" fillId="9" borderId="16" xfId="0" applyFont="1" applyFill="1" applyBorder="1"/>
    <xf numFmtId="0" fontId="5" fillId="9" borderId="16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5" fillId="4" borderId="18" xfId="0" applyFont="1" applyFill="1" applyBorder="1"/>
    <xf numFmtId="164" fontId="5" fillId="3" borderId="18" xfId="0" applyNumberFormat="1" applyFont="1" applyFill="1" applyBorder="1" applyAlignment="1">
      <alignment horizontal="center"/>
    </xf>
    <xf numFmtId="4" fontId="5" fillId="5" borderId="19" xfId="0" applyNumberFormat="1" applyFont="1" applyFill="1" applyBorder="1"/>
    <xf numFmtId="0" fontId="5" fillId="9" borderId="20" xfId="0" applyFont="1" applyFill="1" applyBorder="1"/>
    <xf numFmtId="0" fontId="5" fillId="9" borderId="2" xfId="0" applyFont="1" applyFill="1" applyBorder="1"/>
    <xf numFmtId="0" fontId="5" fillId="9" borderId="2" xfId="2" applyFont="1" applyFill="1" applyBorder="1"/>
    <xf numFmtId="0" fontId="9" fillId="9" borderId="2" xfId="0" applyFont="1" applyFill="1" applyBorder="1"/>
    <xf numFmtId="44" fontId="5" fillId="0" borderId="4" xfId="0" applyNumberFormat="1" applyFont="1" applyFill="1" applyBorder="1"/>
    <xf numFmtId="44" fontId="5" fillId="0" borderId="6" xfId="0" applyNumberFormat="1" applyFont="1" applyFill="1" applyBorder="1"/>
    <xf numFmtId="44" fontId="7" fillId="7" borderId="7" xfId="1" applyFont="1" applyFill="1" applyBorder="1"/>
    <xf numFmtId="44" fontId="7" fillId="7" borderId="8" xfId="1" applyFont="1" applyFill="1" applyBorder="1"/>
    <xf numFmtId="0" fontId="12" fillId="8" borderId="1" xfId="0" applyFont="1" applyFill="1" applyBorder="1" applyAlignment="1">
      <alignment horizontal="left"/>
    </xf>
    <xf numFmtId="0" fontId="7" fillId="8" borderId="0" xfId="0" applyFont="1" applyFill="1" applyBorder="1"/>
    <xf numFmtId="0" fontId="5" fillId="4" borderId="1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8" borderId="21" xfId="0" applyFont="1" applyFill="1" applyBorder="1"/>
    <xf numFmtId="0" fontId="11" fillId="8" borderId="22" xfId="0" applyFont="1" applyFill="1" applyBorder="1"/>
    <xf numFmtId="0" fontId="13" fillId="8" borderId="22" xfId="0" applyFont="1" applyFill="1" applyBorder="1"/>
    <xf numFmtId="0" fontId="14" fillId="8" borderId="22" xfId="0" applyFont="1" applyFill="1" applyBorder="1"/>
    <xf numFmtId="0" fontId="14" fillId="8" borderId="22" xfId="0" applyFont="1" applyFill="1" applyBorder="1" applyAlignment="1">
      <alignment horizontal="center"/>
    </xf>
    <xf numFmtId="164" fontId="14" fillId="8" borderId="22" xfId="0" applyNumberFormat="1" applyFont="1" applyFill="1" applyBorder="1"/>
    <xf numFmtId="4" fontId="14" fillId="8" borderId="23" xfId="0" applyNumberFormat="1" applyFont="1" applyFill="1" applyBorder="1"/>
    <xf numFmtId="0" fontId="10" fillId="8" borderId="3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164" fontId="5" fillId="8" borderId="1" xfId="0" applyNumberFormat="1" applyFont="1" applyFill="1" applyBorder="1" applyAlignment="1">
      <alignment horizontal="center"/>
    </xf>
    <xf numFmtId="164" fontId="10" fillId="8" borderId="3" xfId="0" applyNumberFormat="1" applyFont="1" applyFill="1" applyBorder="1" applyAlignment="1">
      <alignment horizontal="center"/>
    </xf>
    <xf numFmtId="164" fontId="10" fillId="10" borderId="22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44" fontId="7" fillId="7" borderId="5" xfId="1" applyFont="1" applyFill="1" applyBorder="1"/>
    <xf numFmtId="44" fontId="7" fillId="7" borderId="7" xfId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5" fillId="8" borderId="0" xfId="0" applyFont="1" applyFill="1" applyBorder="1"/>
    <xf numFmtId="0" fontId="5" fillId="11" borderId="0" xfId="0" applyFont="1" applyFill="1" applyBorder="1"/>
    <xf numFmtId="4" fontId="5" fillId="0" borderId="0" xfId="0" applyNumberFormat="1" applyFont="1" applyFill="1"/>
    <xf numFmtId="0" fontId="5" fillId="0" borderId="12" xfId="0" applyFont="1" applyFill="1" applyBorder="1"/>
    <xf numFmtId="0" fontId="5" fillId="9" borderId="7" xfId="0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20"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</font>
      <numFmt numFmtId="0" formatCode="General"/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54428</xdr:rowOff>
    </xdr:from>
    <xdr:ext cx="464550" cy="609600"/>
    <xdr:pic>
      <xdr:nvPicPr>
        <xdr:cNvPr id="6" name="Picture 5">
          <a:extLst>
            <a:ext uri="{FF2B5EF4-FFF2-40B4-BE49-F238E27FC236}">
              <a16:creationId xmlns:a16="http://schemas.microsoft.com/office/drawing/2014/main" id="{73B4286E-C854-4263-AC68-8B10E2610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5062" y="54428"/>
          <a:ext cx="464550" cy="609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Y363"/>
  <sheetViews>
    <sheetView tabSelected="1" zoomScaleNormal="100" workbookViewId="0">
      <pane xSplit="2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M1" sqref="M1:O1048576"/>
    </sheetView>
  </sheetViews>
  <sheetFormatPr defaultColWidth="9.109375" defaultRowHeight="15.6" x14ac:dyDescent="0.3"/>
  <cols>
    <col min="1" max="1" width="32.21875" style="2" customWidth="1"/>
    <col min="2" max="2" width="25.5546875" style="7" customWidth="1"/>
    <col min="3" max="3" width="40.5546875" style="1" customWidth="1"/>
    <col min="4" max="4" width="7.5546875" style="2" customWidth="1"/>
    <col min="5" max="5" width="4.88671875" style="2" customWidth="1"/>
    <col min="6" max="6" width="7.5546875" style="63" customWidth="1"/>
    <col min="7" max="7" width="7.6640625" style="63" customWidth="1"/>
    <col min="8" max="8" width="8" style="78" customWidth="1"/>
    <col min="9" max="9" width="15.44140625" style="63" customWidth="1"/>
    <col min="10" max="10" width="6.44140625" style="2" customWidth="1"/>
    <col min="11" max="11" width="6.5546875" style="2" customWidth="1"/>
    <col min="12" max="12" width="13.33203125" style="4" customWidth="1"/>
    <col min="13" max="13" width="15.88671875" style="84" hidden="1" customWidth="1"/>
    <col min="14" max="14" width="16.5546875" style="84" hidden="1" customWidth="1"/>
    <col min="15" max="15" width="16.33203125" style="84" hidden="1" customWidth="1"/>
    <col min="16" max="16" width="27.6640625" style="2" hidden="1" customWidth="1"/>
    <col min="17" max="17" width="8" style="2" hidden="1" customWidth="1"/>
    <col min="18" max="18" width="17.33203125" style="2" hidden="1" customWidth="1"/>
    <col min="19" max="19" width="10.88671875" style="2" hidden="1" customWidth="1"/>
    <col min="20" max="20" width="7.44140625" style="2" hidden="1" customWidth="1"/>
    <col min="21" max="21" width="9.88671875" style="2" hidden="1" customWidth="1"/>
    <col min="22" max="22" width="7.88671875" style="2" hidden="1" customWidth="1"/>
    <col min="23" max="23" width="0" style="2" hidden="1" customWidth="1"/>
    <col min="24" max="16384" width="9.109375" style="2"/>
  </cols>
  <sheetData>
    <row r="1" spans="1:23" ht="24.9" customHeight="1" x14ac:dyDescent="0.5">
      <c r="A1" s="55" t="s">
        <v>854</v>
      </c>
      <c r="B1" s="56"/>
      <c r="C1" s="55" t="s">
        <v>841</v>
      </c>
      <c r="D1" s="10"/>
      <c r="E1" s="10"/>
      <c r="F1" s="58"/>
      <c r="G1" s="58"/>
      <c r="H1" s="73"/>
      <c r="I1" s="58"/>
      <c r="J1" s="12"/>
      <c r="K1" s="10"/>
      <c r="L1" s="11"/>
      <c r="M1" s="9"/>
      <c r="N1" s="9"/>
      <c r="O1" s="9"/>
      <c r="P1" s="82"/>
      <c r="Q1" s="3"/>
      <c r="R1" s="3"/>
      <c r="S1" s="3"/>
      <c r="T1" s="3"/>
      <c r="U1" s="3"/>
      <c r="V1" s="3"/>
      <c r="W1" s="3"/>
    </row>
    <row r="2" spans="1:23" ht="24.75" customHeight="1" x14ac:dyDescent="0.3">
      <c r="A2" s="19" t="s">
        <v>0</v>
      </c>
      <c r="B2" s="20"/>
      <c r="C2" s="21"/>
      <c r="D2" s="22"/>
      <c r="E2" s="22"/>
      <c r="F2" s="59"/>
      <c r="G2" s="71"/>
      <c r="H2" s="74"/>
      <c r="I2" s="59"/>
      <c r="J2" s="20"/>
      <c r="K2" s="22"/>
      <c r="L2" s="23"/>
      <c r="M2" s="24"/>
      <c r="N2" s="24"/>
      <c r="O2" s="24"/>
      <c r="P2" s="82"/>
      <c r="Q2" s="3"/>
      <c r="R2" s="3"/>
      <c r="S2" s="3"/>
      <c r="T2" s="3"/>
      <c r="U2" s="3"/>
      <c r="V2" s="3"/>
      <c r="W2" s="3"/>
    </row>
    <row r="3" spans="1:23" ht="22.5" customHeight="1" thickBot="1" x14ac:dyDescent="0.35">
      <c r="A3" s="64"/>
      <c r="B3" s="65"/>
      <c r="C3" s="66"/>
      <c r="D3" s="67"/>
      <c r="E3" s="67"/>
      <c r="F3" s="68"/>
      <c r="G3" s="72" t="s">
        <v>631</v>
      </c>
      <c r="H3" s="75" t="s">
        <v>642</v>
      </c>
      <c r="I3" s="68"/>
      <c r="J3" s="65"/>
      <c r="K3" s="67"/>
      <c r="L3" s="69"/>
      <c r="M3" s="70"/>
      <c r="N3" s="70"/>
      <c r="O3" s="70"/>
      <c r="P3" s="82"/>
      <c r="Q3" s="3"/>
      <c r="R3" s="3"/>
      <c r="S3" s="3"/>
      <c r="T3" s="3"/>
      <c r="U3" s="3"/>
      <c r="V3" s="3"/>
      <c r="W3" s="3"/>
    </row>
    <row r="4" spans="1:23" ht="24.9" customHeight="1" thickBot="1" x14ac:dyDescent="0.35">
      <c r="A4" s="42" t="s">
        <v>1</v>
      </c>
      <c r="B4" s="43" t="s">
        <v>2</v>
      </c>
      <c r="C4" s="43" t="s">
        <v>4</v>
      </c>
      <c r="D4" s="44" t="s">
        <v>5</v>
      </c>
      <c r="E4" s="44" t="s">
        <v>3</v>
      </c>
      <c r="F4" s="57" t="s">
        <v>630</v>
      </c>
      <c r="G4" s="57" t="s">
        <v>628</v>
      </c>
      <c r="H4" s="76" t="s">
        <v>628</v>
      </c>
      <c r="I4" s="57" t="s">
        <v>629</v>
      </c>
      <c r="J4" s="44" t="s">
        <v>550</v>
      </c>
      <c r="K4" s="44" t="s">
        <v>6</v>
      </c>
      <c r="L4" s="45" t="s">
        <v>7</v>
      </c>
      <c r="M4" s="46" t="s">
        <v>551</v>
      </c>
      <c r="N4" s="81" t="s">
        <v>776</v>
      </c>
      <c r="O4" s="81" t="s">
        <v>777</v>
      </c>
      <c r="P4" s="83" t="s">
        <v>800</v>
      </c>
      <c r="Q4" s="3"/>
      <c r="R4" s="3"/>
      <c r="S4" s="3"/>
      <c r="T4" s="3"/>
      <c r="U4" s="3"/>
      <c r="V4" s="3"/>
      <c r="W4" s="3"/>
    </row>
    <row r="5" spans="1:23" ht="24.75" customHeight="1" x14ac:dyDescent="0.3">
      <c r="A5" s="37" t="s">
        <v>17</v>
      </c>
      <c r="B5" s="38" t="s">
        <v>18</v>
      </c>
      <c r="C5" s="39" t="s">
        <v>399</v>
      </c>
      <c r="D5" s="40" t="s">
        <v>543</v>
      </c>
      <c r="E5" s="41" t="s">
        <v>9</v>
      </c>
      <c r="F5" s="60">
        <v>1</v>
      </c>
      <c r="G5" s="60">
        <v>0.4</v>
      </c>
      <c r="H5" s="77">
        <f t="shared" ref="H5:H36" si="0">G5/2.2</f>
        <v>0.18181818181818182</v>
      </c>
      <c r="I5" s="60" t="s">
        <v>737</v>
      </c>
      <c r="J5" s="41">
        <v>1400</v>
      </c>
      <c r="K5" s="47">
        <v>636</v>
      </c>
      <c r="L5" s="51">
        <v>67</v>
      </c>
      <c r="M5" s="79">
        <f>L5*0.36</f>
        <v>24.119999999999997</v>
      </c>
      <c r="N5" s="79">
        <v>6.55</v>
      </c>
      <c r="O5" s="53">
        <f t="shared" ref="O5:O71" si="1">N5/0.272</f>
        <v>24.080882352941174</v>
      </c>
      <c r="R5" s="8">
        <f>N5/0.0988</f>
        <v>66.295546558704459</v>
      </c>
    </row>
    <row r="6" spans="1:23" ht="24.75" customHeight="1" x14ac:dyDescent="0.3">
      <c r="A6" s="25" t="s">
        <v>17</v>
      </c>
      <c r="B6" s="32" t="s">
        <v>19</v>
      </c>
      <c r="C6" s="29" t="s">
        <v>400</v>
      </c>
      <c r="D6" s="13" t="s">
        <v>543</v>
      </c>
      <c r="E6" s="14" t="s">
        <v>9</v>
      </c>
      <c r="F6" s="61">
        <v>1</v>
      </c>
      <c r="G6" s="61">
        <v>0.4</v>
      </c>
      <c r="H6" s="77">
        <f t="shared" si="0"/>
        <v>0.18181818181818182</v>
      </c>
      <c r="I6" s="60" t="s">
        <v>737</v>
      </c>
      <c r="J6" s="14">
        <v>1400</v>
      </c>
      <c r="K6" s="48">
        <v>636</v>
      </c>
      <c r="L6" s="52">
        <v>68</v>
      </c>
      <c r="M6" s="53">
        <f>L6*0.36</f>
        <v>24.48</v>
      </c>
      <c r="N6" s="53">
        <v>6.65</v>
      </c>
      <c r="O6" s="53">
        <f t="shared" si="1"/>
        <v>24.448529411764707</v>
      </c>
      <c r="R6" s="8">
        <f t="shared" ref="R6:R74" si="2">N6/0.0988</f>
        <v>67.307692307692307</v>
      </c>
    </row>
    <row r="7" spans="1:23" ht="24.75" customHeight="1" x14ac:dyDescent="0.3">
      <c r="A7" s="25" t="s">
        <v>17</v>
      </c>
      <c r="B7" s="32" t="s">
        <v>20</v>
      </c>
      <c r="C7" s="29" t="s">
        <v>401</v>
      </c>
      <c r="D7" s="13" t="s">
        <v>543</v>
      </c>
      <c r="E7" s="14" t="s">
        <v>21</v>
      </c>
      <c r="F7" s="61">
        <v>1</v>
      </c>
      <c r="G7" s="61">
        <v>1.4</v>
      </c>
      <c r="H7" s="77">
        <f t="shared" si="0"/>
        <v>0.63636363636363624</v>
      </c>
      <c r="I7" s="60" t="s">
        <v>759</v>
      </c>
      <c r="J7" s="14">
        <v>1400</v>
      </c>
      <c r="K7" s="48">
        <v>636</v>
      </c>
      <c r="L7" s="52">
        <v>99.5</v>
      </c>
      <c r="M7" s="53">
        <f>L7*0.36</f>
        <v>35.82</v>
      </c>
      <c r="N7" s="53">
        <v>9.7416999999999998</v>
      </c>
      <c r="O7" s="53">
        <f t="shared" si="1"/>
        <v>35.815073529411762</v>
      </c>
      <c r="Q7" s="5"/>
      <c r="R7" s="8">
        <f t="shared" si="2"/>
        <v>98.600202429149803</v>
      </c>
      <c r="S7" s="5"/>
      <c r="T7" s="5"/>
      <c r="U7" s="5"/>
      <c r="V7" s="5"/>
      <c r="W7" s="5"/>
    </row>
    <row r="8" spans="1:23" ht="24.75" customHeight="1" x14ac:dyDescent="0.3">
      <c r="A8" s="25" t="s">
        <v>17</v>
      </c>
      <c r="B8" s="32" t="s">
        <v>22</v>
      </c>
      <c r="C8" s="29" t="s">
        <v>538</v>
      </c>
      <c r="D8" s="13" t="s">
        <v>543</v>
      </c>
      <c r="E8" s="14" t="s">
        <v>9</v>
      </c>
      <c r="F8" s="61">
        <v>1</v>
      </c>
      <c r="G8" s="61">
        <v>2</v>
      </c>
      <c r="H8" s="77">
        <f t="shared" si="0"/>
        <v>0.90909090909090906</v>
      </c>
      <c r="I8" s="60" t="s">
        <v>759</v>
      </c>
      <c r="J8" s="14">
        <v>1400</v>
      </c>
      <c r="K8" s="48">
        <v>636</v>
      </c>
      <c r="L8" s="52">
        <v>130.5</v>
      </c>
      <c r="M8" s="53">
        <f>L8*0.36</f>
        <v>46.98</v>
      </c>
      <c r="N8" s="53">
        <v>12.75</v>
      </c>
      <c r="O8" s="53">
        <f t="shared" si="1"/>
        <v>46.875</v>
      </c>
      <c r="Q8" s="5"/>
      <c r="R8" s="8">
        <f t="shared" si="2"/>
        <v>129.04858299595142</v>
      </c>
      <c r="S8" s="5"/>
      <c r="T8" s="5"/>
      <c r="U8" s="5"/>
      <c r="V8" s="5"/>
      <c r="W8" s="5"/>
    </row>
    <row r="9" spans="1:23" ht="24.75" customHeight="1" x14ac:dyDescent="0.3">
      <c r="A9" s="25" t="s">
        <v>17</v>
      </c>
      <c r="B9" s="32" t="s">
        <v>23</v>
      </c>
      <c r="C9" s="29" t="s">
        <v>539</v>
      </c>
      <c r="D9" s="13" t="s">
        <v>543</v>
      </c>
      <c r="E9" s="14" t="s">
        <v>9</v>
      </c>
      <c r="F9" s="61">
        <v>1</v>
      </c>
      <c r="G9" s="61">
        <v>1</v>
      </c>
      <c r="H9" s="77">
        <f t="shared" si="0"/>
        <v>0.45454545454545453</v>
      </c>
      <c r="I9" s="60" t="s">
        <v>737</v>
      </c>
      <c r="J9" s="14">
        <v>1400</v>
      </c>
      <c r="K9" s="48">
        <v>636</v>
      </c>
      <c r="L9" s="52">
        <v>69</v>
      </c>
      <c r="M9" s="53">
        <f>L9*0.36</f>
        <v>24.84</v>
      </c>
      <c r="N9" s="53">
        <v>6.75</v>
      </c>
      <c r="O9" s="53">
        <f t="shared" si="1"/>
        <v>24.816176470588232</v>
      </c>
      <c r="R9" s="8">
        <f t="shared" si="2"/>
        <v>68.319838056680169</v>
      </c>
    </row>
    <row r="10" spans="1:23" ht="24.75" customHeight="1" x14ac:dyDescent="0.3">
      <c r="A10" s="25" t="s">
        <v>17</v>
      </c>
      <c r="B10" s="32" t="s">
        <v>24</v>
      </c>
      <c r="C10" s="29" t="s">
        <v>402</v>
      </c>
      <c r="D10" s="13" t="s">
        <v>543</v>
      </c>
      <c r="E10" s="14" t="s">
        <v>9</v>
      </c>
      <c r="F10" s="61">
        <v>1</v>
      </c>
      <c r="G10" s="61">
        <v>0.6</v>
      </c>
      <c r="H10" s="77">
        <f t="shared" si="0"/>
        <v>0.27272727272727271</v>
      </c>
      <c r="I10" s="60" t="s">
        <v>737</v>
      </c>
      <c r="J10" s="14">
        <v>1400</v>
      </c>
      <c r="K10" s="48">
        <v>636</v>
      </c>
      <c r="L10" s="52">
        <v>80</v>
      </c>
      <c r="M10" s="53">
        <f>L10*0.36</f>
        <v>28.799999999999997</v>
      </c>
      <c r="N10" s="53">
        <v>7.8224999999999998</v>
      </c>
      <c r="O10" s="53">
        <f t="shared" si="1"/>
        <v>28.759191176470587</v>
      </c>
      <c r="R10" s="8">
        <f t="shared" si="2"/>
        <v>79.175101214574894</v>
      </c>
    </row>
    <row r="11" spans="1:23" ht="24.75" customHeight="1" x14ac:dyDescent="0.3">
      <c r="A11" s="25" t="s">
        <v>17</v>
      </c>
      <c r="B11" s="32" t="s">
        <v>25</v>
      </c>
      <c r="C11" s="29" t="s">
        <v>403</v>
      </c>
      <c r="D11" s="13" t="s">
        <v>543</v>
      </c>
      <c r="E11" s="14" t="s">
        <v>9</v>
      </c>
      <c r="F11" s="61">
        <v>1</v>
      </c>
      <c r="G11" s="61">
        <v>3</v>
      </c>
      <c r="H11" s="77">
        <f t="shared" si="0"/>
        <v>1.3636363636363635</v>
      </c>
      <c r="I11" s="61" t="s">
        <v>759</v>
      </c>
      <c r="J11" s="14">
        <v>1400</v>
      </c>
      <c r="K11" s="48">
        <v>636</v>
      </c>
      <c r="L11" s="52">
        <v>153.5</v>
      </c>
      <c r="M11" s="53">
        <f>L11*0.36</f>
        <v>55.26</v>
      </c>
      <c r="N11" s="53">
        <v>15</v>
      </c>
      <c r="O11" s="53">
        <f t="shared" si="1"/>
        <v>55.147058823529406</v>
      </c>
      <c r="Q11" s="5"/>
      <c r="R11" s="8">
        <f t="shared" si="2"/>
        <v>151.82186234817814</v>
      </c>
      <c r="S11" s="5"/>
      <c r="T11" s="5"/>
      <c r="U11" s="5"/>
      <c r="V11" s="5"/>
      <c r="W11" s="5"/>
    </row>
    <row r="12" spans="1:23" ht="24.75" customHeight="1" x14ac:dyDescent="0.3">
      <c r="A12" s="25" t="s">
        <v>17</v>
      </c>
      <c r="B12" s="32" t="s">
        <v>26</v>
      </c>
      <c r="C12" s="29" t="s">
        <v>404</v>
      </c>
      <c r="D12" s="13" t="s">
        <v>543</v>
      </c>
      <c r="E12" s="14" t="s">
        <v>21</v>
      </c>
      <c r="F12" s="61">
        <v>1</v>
      </c>
      <c r="G12" s="61">
        <v>4</v>
      </c>
      <c r="H12" s="77">
        <f t="shared" si="0"/>
        <v>1.8181818181818181</v>
      </c>
      <c r="I12" s="61" t="s">
        <v>759</v>
      </c>
      <c r="J12" s="14">
        <v>1400</v>
      </c>
      <c r="K12" s="48">
        <v>636</v>
      </c>
      <c r="L12" s="52">
        <v>189</v>
      </c>
      <c r="M12" s="53">
        <f>L12*0.36</f>
        <v>68.039999999999992</v>
      </c>
      <c r="N12" s="53">
        <v>18.5044</v>
      </c>
      <c r="O12" s="53">
        <f t="shared" si="1"/>
        <v>68.030882352941177</v>
      </c>
      <c r="Q12" s="5"/>
      <c r="R12" s="8">
        <f t="shared" si="2"/>
        <v>187.2914979757085</v>
      </c>
      <c r="S12" s="5"/>
      <c r="T12" s="5"/>
      <c r="U12" s="5"/>
      <c r="V12" s="5"/>
      <c r="W12" s="5"/>
    </row>
    <row r="13" spans="1:23" s="5" customFormat="1" ht="24.75" customHeight="1" x14ac:dyDescent="0.3">
      <c r="A13" s="25" t="s">
        <v>17</v>
      </c>
      <c r="B13" s="32" t="s">
        <v>27</v>
      </c>
      <c r="C13" s="29" t="s">
        <v>405</v>
      </c>
      <c r="D13" s="13" t="s">
        <v>543</v>
      </c>
      <c r="E13" s="14" t="s">
        <v>21</v>
      </c>
      <c r="F13" s="61">
        <v>1</v>
      </c>
      <c r="G13" s="61">
        <v>2</v>
      </c>
      <c r="H13" s="77">
        <f t="shared" si="0"/>
        <v>0.90909090909090906</v>
      </c>
      <c r="I13" s="60" t="s">
        <v>759</v>
      </c>
      <c r="J13" s="14">
        <v>1400</v>
      </c>
      <c r="K13" s="48">
        <v>636</v>
      </c>
      <c r="L13" s="52">
        <v>94.25</v>
      </c>
      <c r="M13" s="53">
        <f>L13*0.36</f>
        <v>33.93</v>
      </c>
      <c r="N13" s="53">
        <v>9.2200000000000006</v>
      </c>
      <c r="O13" s="53">
        <f t="shared" si="1"/>
        <v>33.897058823529413</v>
      </c>
      <c r="P13" s="2"/>
      <c r="Q13" s="2"/>
      <c r="R13" s="8">
        <f t="shared" si="2"/>
        <v>93.319838056680169</v>
      </c>
      <c r="S13" s="2"/>
      <c r="T13" s="2"/>
      <c r="U13" s="2"/>
      <c r="V13" s="2"/>
      <c r="W13" s="2"/>
    </row>
    <row r="14" spans="1:23" s="5" customFormat="1" ht="24.75" customHeight="1" x14ac:dyDescent="0.3">
      <c r="A14" s="25" t="s">
        <v>17</v>
      </c>
      <c r="B14" s="32" t="s">
        <v>28</v>
      </c>
      <c r="C14" s="29" t="s">
        <v>406</v>
      </c>
      <c r="D14" s="13" t="s">
        <v>543</v>
      </c>
      <c r="E14" s="14" t="s">
        <v>21</v>
      </c>
      <c r="F14" s="61">
        <v>1</v>
      </c>
      <c r="G14" s="61">
        <v>5</v>
      </c>
      <c r="H14" s="77">
        <f t="shared" si="0"/>
        <v>2.2727272727272725</v>
      </c>
      <c r="I14" s="60" t="s">
        <v>759</v>
      </c>
      <c r="J14" s="14">
        <v>1400</v>
      </c>
      <c r="K14" s="48">
        <v>636</v>
      </c>
      <c r="L14" s="52">
        <v>174</v>
      </c>
      <c r="M14" s="53">
        <f>L14*0.36</f>
        <v>62.64</v>
      </c>
      <c r="N14" s="53">
        <v>0</v>
      </c>
      <c r="O14" s="53">
        <f t="shared" si="1"/>
        <v>0</v>
      </c>
      <c r="P14" s="2"/>
      <c r="Q14" s="2"/>
      <c r="R14" s="8">
        <f t="shared" si="2"/>
        <v>0</v>
      </c>
      <c r="S14" s="2"/>
      <c r="T14" s="2"/>
      <c r="U14" s="2"/>
      <c r="V14" s="2"/>
      <c r="W14" s="2"/>
    </row>
    <row r="15" spans="1:23" ht="24.75" customHeight="1" x14ac:dyDescent="0.3">
      <c r="A15" s="25" t="s">
        <v>17</v>
      </c>
      <c r="B15" s="32" t="s">
        <v>29</v>
      </c>
      <c r="C15" s="29" t="s">
        <v>407</v>
      </c>
      <c r="D15" s="13" t="s">
        <v>543</v>
      </c>
      <c r="E15" s="14" t="s">
        <v>9</v>
      </c>
      <c r="F15" s="61">
        <v>1</v>
      </c>
      <c r="G15" s="61">
        <v>2</v>
      </c>
      <c r="H15" s="77">
        <f t="shared" si="0"/>
        <v>0.90909090909090906</v>
      </c>
      <c r="I15" s="61" t="s">
        <v>759</v>
      </c>
      <c r="J15" s="14">
        <v>1400</v>
      </c>
      <c r="K15" s="48">
        <v>636</v>
      </c>
      <c r="L15" s="52">
        <v>75</v>
      </c>
      <c r="M15" s="53">
        <f>L15*0.36</f>
        <v>27</v>
      </c>
      <c r="N15" s="53">
        <v>7.3</v>
      </c>
      <c r="O15" s="53">
        <f t="shared" si="1"/>
        <v>26.838235294117645</v>
      </c>
      <c r="Q15" s="5"/>
      <c r="R15" s="8">
        <f t="shared" si="2"/>
        <v>73.886639676113361</v>
      </c>
      <c r="S15" s="5"/>
      <c r="T15" s="5"/>
      <c r="U15" s="5"/>
      <c r="V15" s="5"/>
      <c r="W15" s="5"/>
    </row>
    <row r="16" spans="1:23" ht="24.75" customHeight="1" x14ac:dyDescent="0.3">
      <c r="A16" s="25" t="s">
        <v>17</v>
      </c>
      <c r="B16" s="32" t="s">
        <v>30</v>
      </c>
      <c r="C16" s="29" t="s">
        <v>408</v>
      </c>
      <c r="D16" s="13" t="s">
        <v>543</v>
      </c>
      <c r="E16" s="14" t="s">
        <v>21</v>
      </c>
      <c r="F16" s="61">
        <v>1</v>
      </c>
      <c r="G16" s="61">
        <v>6</v>
      </c>
      <c r="H16" s="77">
        <f t="shared" si="0"/>
        <v>2.7272727272727271</v>
      </c>
      <c r="I16" s="61" t="s">
        <v>759</v>
      </c>
      <c r="J16" s="14">
        <v>1400</v>
      </c>
      <c r="K16" s="48">
        <v>636</v>
      </c>
      <c r="L16" s="52">
        <v>208</v>
      </c>
      <c r="M16" s="53">
        <f>L16*0.36</f>
        <v>74.88</v>
      </c>
      <c r="N16" s="53">
        <v>18.149999999999999</v>
      </c>
      <c r="O16" s="53">
        <f t="shared" si="1"/>
        <v>66.72794117647058</v>
      </c>
      <c r="R16" s="8">
        <f t="shared" si="2"/>
        <v>183.70445344129553</v>
      </c>
    </row>
    <row r="17" spans="1:23" s="5" customFormat="1" ht="24.75" customHeight="1" x14ac:dyDescent="0.3">
      <c r="A17" s="25" t="s">
        <v>8</v>
      </c>
      <c r="B17" s="32" t="s">
        <v>10</v>
      </c>
      <c r="C17" s="29" t="s">
        <v>842</v>
      </c>
      <c r="D17" s="13" t="s">
        <v>543</v>
      </c>
      <c r="E17" s="14" t="s">
        <v>9</v>
      </c>
      <c r="F17" s="61"/>
      <c r="G17" s="61"/>
      <c r="H17" s="77">
        <f t="shared" si="0"/>
        <v>0</v>
      </c>
      <c r="I17" s="60" t="s">
        <v>759</v>
      </c>
      <c r="J17" s="14">
        <v>400</v>
      </c>
      <c r="K17" s="48">
        <v>182</v>
      </c>
      <c r="L17" s="52">
        <v>4.4800000000000004</v>
      </c>
      <c r="M17" s="80">
        <f>L17*0.36</f>
        <v>1.6128</v>
      </c>
      <c r="N17" s="80">
        <v>0.14910000000000001</v>
      </c>
      <c r="O17" s="53">
        <f t="shared" si="1"/>
        <v>0.5481617647058824</v>
      </c>
      <c r="P17" s="2"/>
      <c r="Q17" s="2"/>
      <c r="R17" s="8">
        <f t="shared" si="2"/>
        <v>1.5091093117408909</v>
      </c>
      <c r="S17" s="2"/>
      <c r="T17" s="2"/>
      <c r="U17" s="2"/>
      <c r="V17" s="2"/>
      <c r="W17" s="2"/>
    </row>
    <row r="18" spans="1:23" s="5" customFormat="1" ht="24.75" customHeight="1" x14ac:dyDescent="0.3">
      <c r="A18" s="25" t="s">
        <v>8</v>
      </c>
      <c r="B18" s="32" t="s">
        <v>11</v>
      </c>
      <c r="C18" s="29" t="s">
        <v>843</v>
      </c>
      <c r="D18" s="13" t="s">
        <v>543</v>
      </c>
      <c r="E18" s="14" t="s">
        <v>9</v>
      </c>
      <c r="F18" s="61">
        <v>1</v>
      </c>
      <c r="G18" s="61"/>
      <c r="H18" s="77">
        <f t="shared" si="0"/>
        <v>0</v>
      </c>
      <c r="I18" s="60" t="s">
        <v>759</v>
      </c>
      <c r="J18" s="14">
        <v>840</v>
      </c>
      <c r="K18" s="48">
        <v>382</v>
      </c>
      <c r="L18" s="52">
        <v>4.82</v>
      </c>
      <c r="M18" s="53">
        <f>L18*0.36</f>
        <v>1.7352000000000001</v>
      </c>
      <c r="N18" s="53">
        <v>0.14000000000000001</v>
      </c>
      <c r="O18" s="53">
        <f t="shared" si="1"/>
        <v>0.51470588235294124</v>
      </c>
      <c r="P18" s="2"/>
      <c r="Q18" s="2"/>
      <c r="R18" s="8">
        <f t="shared" si="2"/>
        <v>1.417004048582996</v>
      </c>
      <c r="S18" s="2"/>
      <c r="T18" s="2"/>
      <c r="U18" s="2"/>
      <c r="V18" s="2"/>
      <c r="W18" s="2"/>
    </row>
    <row r="19" spans="1:23" ht="24.75" customHeight="1" x14ac:dyDescent="0.3">
      <c r="A19" s="25" t="s">
        <v>8</v>
      </c>
      <c r="B19" s="32" t="s">
        <v>12</v>
      </c>
      <c r="C19" s="29" t="s">
        <v>844</v>
      </c>
      <c r="D19" s="13" t="s">
        <v>543</v>
      </c>
      <c r="E19" s="14" t="s">
        <v>9</v>
      </c>
      <c r="F19" s="61"/>
      <c r="G19" s="61"/>
      <c r="H19" s="77">
        <f t="shared" si="0"/>
        <v>0</v>
      </c>
      <c r="I19" s="60" t="s">
        <v>759</v>
      </c>
      <c r="J19" s="14">
        <v>1400</v>
      </c>
      <c r="K19" s="48">
        <v>636</v>
      </c>
      <c r="L19" s="52">
        <v>5.04</v>
      </c>
      <c r="M19" s="53">
        <f>L19*0.36</f>
        <v>1.8144</v>
      </c>
      <c r="N19" s="53">
        <v>0.2</v>
      </c>
      <c r="O19" s="53">
        <f t="shared" si="1"/>
        <v>0.73529411764705876</v>
      </c>
      <c r="R19" s="8">
        <f t="shared" si="2"/>
        <v>2.0242914979757085</v>
      </c>
    </row>
    <row r="20" spans="1:23" ht="24.75" customHeight="1" x14ac:dyDescent="0.3">
      <c r="A20" s="25" t="s">
        <v>8</v>
      </c>
      <c r="B20" s="33" t="s">
        <v>13</v>
      </c>
      <c r="C20" s="29" t="s">
        <v>845</v>
      </c>
      <c r="D20" s="13" t="s">
        <v>14</v>
      </c>
      <c r="E20" s="14" t="s">
        <v>9</v>
      </c>
      <c r="F20" s="61">
        <v>1</v>
      </c>
      <c r="G20" s="61"/>
      <c r="H20" s="77">
        <f t="shared" si="0"/>
        <v>0</v>
      </c>
      <c r="I20" s="60" t="s">
        <v>759</v>
      </c>
      <c r="J20" s="14">
        <v>740</v>
      </c>
      <c r="K20" s="48">
        <v>336</v>
      </c>
      <c r="L20" s="52">
        <v>7.62</v>
      </c>
      <c r="M20" s="53">
        <f>L20*0.36</f>
        <v>2.7431999999999999</v>
      </c>
      <c r="N20" s="53">
        <v>0.33250000000000002</v>
      </c>
      <c r="O20" s="53">
        <f t="shared" si="1"/>
        <v>1.2224264705882353</v>
      </c>
      <c r="R20" s="8">
        <f t="shared" si="2"/>
        <v>3.3653846153846154</v>
      </c>
    </row>
    <row r="21" spans="1:23" s="5" customFormat="1" ht="24.75" customHeight="1" x14ac:dyDescent="0.3">
      <c r="A21" s="26" t="s">
        <v>8</v>
      </c>
      <c r="B21" s="34" t="s">
        <v>15</v>
      </c>
      <c r="C21" s="29" t="s">
        <v>846</v>
      </c>
      <c r="D21" s="13" t="s">
        <v>14</v>
      </c>
      <c r="E21" s="14" t="s">
        <v>9</v>
      </c>
      <c r="F21" s="61"/>
      <c r="G21" s="61"/>
      <c r="H21" s="77">
        <f t="shared" si="0"/>
        <v>0</v>
      </c>
      <c r="I21" s="60" t="s">
        <v>759</v>
      </c>
      <c r="J21" s="14">
        <v>400</v>
      </c>
      <c r="K21" s="48">
        <v>182</v>
      </c>
      <c r="L21" s="52">
        <v>6.04</v>
      </c>
      <c r="M21" s="53">
        <f>L21*0.36</f>
        <v>2.1743999999999999</v>
      </c>
      <c r="N21" s="53">
        <v>0.37890000000000001</v>
      </c>
      <c r="O21" s="53">
        <f t="shared" si="1"/>
        <v>1.393014705882353</v>
      </c>
      <c r="P21" s="2"/>
      <c r="Q21" s="2"/>
      <c r="R21" s="8">
        <f t="shared" si="2"/>
        <v>3.8350202429149798</v>
      </c>
      <c r="S21" s="2"/>
      <c r="T21" s="2"/>
      <c r="U21" s="2"/>
      <c r="V21" s="2"/>
      <c r="W21" s="2"/>
    </row>
    <row r="22" spans="1:23" ht="24.75" customHeight="1" x14ac:dyDescent="0.3">
      <c r="A22" s="25" t="s">
        <v>8</v>
      </c>
      <c r="B22" s="33" t="s">
        <v>16</v>
      </c>
      <c r="C22" s="29" t="s">
        <v>847</v>
      </c>
      <c r="D22" s="13" t="s">
        <v>14</v>
      </c>
      <c r="E22" s="14" t="s">
        <v>9</v>
      </c>
      <c r="F22" s="61"/>
      <c r="G22" s="61"/>
      <c r="H22" s="77">
        <f t="shared" si="0"/>
        <v>0</v>
      </c>
      <c r="I22" s="60" t="s">
        <v>759</v>
      </c>
      <c r="J22" s="14">
        <v>1300</v>
      </c>
      <c r="K22" s="48">
        <v>591</v>
      </c>
      <c r="L22" s="52">
        <v>12</v>
      </c>
      <c r="M22" s="53">
        <f>L22*0.36</f>
        <v>4.32</v>
      </c>
      <c r="N22" s="53">
        <v>1.1274999999999999</v>
      </c>
      <c r="O22" s="53">
        <f t="shared" si="1"/>
        <v>4.1452205882352935</v>
      </c>
      <c r="R22" s="8">
        <f t="shared" si="2"/>
        <v>11.411943319838056</v>
      </c>
    </row>
    <row r="23" spans="1:23" s="5" customFormat="1" ht="24.75" customHeight="1" x14ac:dyDescent="0.3">
      <c r="A23" s="25" t="s">
        <v>17</v>
      </c>
      <c r="B23" s="32" t="s">
        <v>31</v>
      </c>
      <c r="C23" s="29" t="s">
        <v>409</v>
      </c>
      <c r="D23" s="13" t="s">
        <v>543</v>
      </c>
      <c r="E23" s="14" t="s">
        <v>9</v>
      </c>
      <c r="F23" s="61">
        <v>1</v>
      </c>
      <c r="G23" s="61">
        <v>0.2</v>
      </c>
      <c r="H23" s="77">
        <f t="shared" si="0"/>
        <v>9.0909090909090912E-2</v>
      </c>
      <c r="I23" s="61" t="s">
        <v>737</v>
      </c>
      <c r="J23" s="14">
        <v>840</v>
      </c>
      <c r="K23" s="48">
        <v>382</v>
      </c>
      <c r="L23" s="52">
        <v>44.8</v>
      </c>
      <c r="M23" s="53">
        <f>L23*0.36</f>
        <v>16.128</v>
      </c>
      <c r="N23" s="53">
        <v>3.4632999999999998</v>
      </c>
      <c r="O23" s="53">
        <f t="shared" si="1"/>
        <v>12.732720588235292</v>
      </c>
      <c r="P23" s="2"/>
      <c r="R23" s="8">
        <f t="shared" si="2"/>
        <v>35.053643724696357</v>
      </c>
    </row>
    <row r="24" spans="1:23" s="5" customFormat="1" ht="24.75" customHeight="1" x14ac:dyDescent="0.3">
      <c r="A24" s="25" t="s">
        <v>17</v>
      </c>
      <c r="B24" s="32" t="s">
        <v>548</v>
      </c>
      <c r="C24" s="29" t="s">
        <v>410</v>
      </c>
      <c r="D24" s="13" t="s">
        <v>543</v>
      </c>
      <c r="E24" s="14" t="s">
        <v>9</v>
      </c>
      <c r="F24" s="61">
        <v>1</v>
      </c>
      <c r="G24" s="61">
        <v>0.4</v>
      </c>
      <c r="H24" s="77">
        <f t="shared" si="0"/>
        <v>0.18181818181818182</v>
      </c>
      <c r="I24" s="61" t="s">
        <v>737</v>
      </c>
      <c r="J24" s="14">
        <v>840</v>
      </c>
      <c r="K24" s="48">
        <v>382</v>
      </c>
      <c r="L24" s="52">
        <v>47.04</v>
      </c>
      <c r="M24" s="53">
        <f>L24*0.36</f>
        <v>16.9344</v>
      </c>
      <c r="N24" s="53">
        <v>4.5412999999999997</v>
      </c>
      <c r="O24" s="53">
        <f t="shared" si="1"/>
        <v>16.695955882352937</v>
      </c>
      <c r="P24" s="2"/>
      <c r="R24" s="8">
        <f t="shared" si="2"/>
        <v>45.964574898785422</v>
      </c>
    </row>
    <row r="25" spans="1:23" s="5" customFormat="1" ht="24.75" customHeight="1" x14ac:dyDescent="0.3">
      <c r="A25" s="25" t="s">
        <v>17</v>
      </c>
      <c r="B25" s="32" t="s">
        <v>32</v>
      </c>
      <c r="C25" s="29" t="s">
        <v>411</v>
      </c>
      <c r="D25" s="13" t="s">
        <v>14</v>
      </c>
      <c r="E25" s="14" t="s">
        <v>9</v>
      </c>
      <c r="F25" s="61">
        <v>1</v>
      </c>
      <c r="G25" s="61">
        <v>0.4</v>
      </c>
      <c r="H25" s="77">
        <f t="shared" si="0"/>
        <v>0.18181818181818182</v>
      </c>
      <c r="I25" s="61" t="s">
        <v>737</v>
      </c>
      <c r="J25" s="14">
        <v>740</v>
      </c>
      <c r="K25" s="48">
        <v>336</v>
      </c>
      <c r="L25" s="52">
        <v>56</v>
      </c>
      <c r="M25" s="53">
        <f>L25*0.36</f>
        <v>20.16</v>
      </c>
      <c r="N25" s="53">
        <v>3.63</v>
      </c>
      <c r="O25" s="53">
        <f t="shared" si="1"/>
        <v>13.345588235294116</v>
      </c>
      <c r="P25" s="2"/>
      <c r="R25" s="8">
        <f t="shared" si="2"/>
        <v>36.740890688259107</v>
      </c>
    </row>
    <row r="26" spans="1:23" s="5" customFormat="1" ht="24.75" customHeight="1" x14ac:dyDescent="0.3">
      <c r="A26" s="25" t="s">
        <v>17</v>
      </c>
      <c r="B26" s="32" t="s">
        <v>33</v>
      </c>
      <c r="C26" s="29" t="s">
        <v>412</v>
      </c>
      <c r="D26" s="13" t="s">
        <v>543</v>
      </c>
      <c r="E26" s="14" t="s">
        <v>9</v>
      </c>
      <c r="F26" s="61">
        <v>1</v>
      </c>
      <c r="G26" s="61">
        <v>0.8</v>
      </c>
      <c r="H26" s="77">
        <f t="shared" si="0"/>
        <v>0.36363636363636365</v>
      </c>
      <c r="I26" s="61" t="s">
        <v>759</v>
      </c>
      <c r="J26" s="14">
        <v>840</v>
      </c>
      <c r="K26" s="48">
        <v>382</v>
      </c>
      <c r="L26" s="52">
        <v>64.959999999999994</v>
      </c>
      <c r="M26" s="53">
        <f>L26*0.36</f>
        <v>23.385599999999997</v>
      </c>
      <c r="N26" s="53">
        <v>5.83</v>
      </c>
      <c r="O26" s="53">
        <f t="shared" si="1"/>
        <v>21.433823529411764</v>
      </c>
      <c r="P26" s="2"/>
      <c r="R26" s="8">
        <f t="shared" si="2"/>
        <v>59.008097165991906</v>
      </c>
    </row>
    <row r="27" spans="1:23" s="5" customFormat="1" ht="24.75" customHeight="1" x14ac:dyDescent="0.3">
      <c r="A27" s="25" t="s">
        <v>17</v>
      </c>
      <c r="B27" s="32" t="s">
        <v>34</v>
      </c>
      <c r="C27" s="29" t="s">
        <v>412</v>
      </c>
      <c r="D27" s="13" t="s">
        <v>14</v>
      </c>
      <c r="E27" s="14" t="s">
        <v>9</v>
      </c>
      <c r="F27" s="61">
        <v>1</v>
      </c>
      <c r="G27" s="61">
        <v>0.8</v>
      </c>
      <c r="H27" s="77">
        <f t="shared" si="0"/>
        <v>0.36363636363636365</v>
      </c>
      <c r="I27" s="60" t="s">
        <v>759</v>
      </c>
      <c r="J27" s="14">
        <v>740</v>
      </c>
      <c r="K27" s="48">
        <v>336</v>
      </c>
      <c r="L27" s="52">
        <v>71.680000000000007</v>
      </c>
      <c r="M27" s="53" t="e">
        <f>#REF!</f>
        <v>#REF!</v>
      </c>
      <c r="N27" s="53">
        <v>7.1656000000000004</v>
      </c>
      <c r="O27" s="53">
        <f t="shared" si="1"/>
        <v>26.344117647058823</v>
      </c>
      <c r="P27" s="2"/>
      <c r="R27" s="8">
        <f t="shared" si="2"/>
        <v>72.526315789473685</v>
      </c>
    </row>
    <row r="28" spans="1:23" s="5" customFormat="1" ht="24.75" customHeight="1" x14ac:dyDescent="0.3">
      <c r="A28" s="25" t="s">
        <v>17</v>
      </c>
      <c r="B28" s="32" t="s">
        <v>35</v>
      </c>
      <c r="C28" s="29" t="s">
        <v>413</v>
      </c>
      <c r="D28" s="13" t="s">
        <v>14</v>
      </c>
      <c r="E28" s="14" t="s">
        <v>9</v>
      </c>
      <c r="F28" s="61">
        <v>1</v>
      </c>
      <c r="G28" s="61">
        <v>0.2</v>
      </c>
      <c r="H28" s="77">
        <f t="shared" si="0"/>
        <v>9.0909090909090912E-2</v>
      </c>
      <c r="I28" s="60" t="s">
        <v>737</v>
      </c>
      <c r="J28" s="14">
        <v>740</v>
      </c>
      <c r="K28" s="48">
        <v>336</v>
      </c>
      <c r="L28" s="52">
        <v>53.76</v>
      </c>
      <c r="M28" s="53">
        <f>L28*0.36</f>
        <v>19.3536</v>
      </c>
      <c r="N28" s="53">
        <v>4.2355</v>
      </c>
      <c r="O28" s="53">
        <f t="shared" si="1"/>
        <v>15.571691176470587</v>
      </c>
      <c r="P28" s="2"/>
      <c r="Q28" s="2"/>
      <c r="R28" s="8">
        <f t="shared" si="2"/>
        <v>42.86943319838057</v>
      </c>
      <c r="S28" s="2"/>
      <c r="T28" s="2"/>
      <c r="U28" s="2"/>
      <c r="V28" s="2"/>
      <c r="W28" s="2"/>
    </row>
    <row r="29" spans="1:23" ht="24.75" customHeight="1" x14ac:dyDescent="0.3">
      <c r="A29" s="25" t="s">
        <v>17</v>
      </c>
      <c r="B29" s="32" t="s">
        <v>36</v>
      </c>
      <c r="C29" s="29" t="s">
        <v>414</v>
      </c>
      <c r="D29" s="13" t="s">
        <v>543</v>
      </c>
      <c r="E29" s="14" t="s">
        <v>9</v>
      </c>
      <c r="F29" s="61">
        <v>1</v>
      </c>
      <c r="G29" s="61">
        <v>0.4</v>
      </c>
      <c r="H29" s="77">
        <f t="shared" si="0"/>
        <v>0.18181818181818182</v>
      </c>
      <c r="I29" s="61" t="s">
        <v>737</v>
      </c>
      <c r="J29" s="14">
        <v>840</v>
      </c>
      <c r="K29" s="48">
        <v>382</v>
      </c>
      <c r="L29" s="52">
        <v>51.52</v>
      </c>
      <c r="M29" s="53">
        <f>L29*0.36</f>
        <v>18.5472</v>
      </c>
      <c r="N29" s="53">
        <v>4.1905000000000001</v>
      </c>
      <c r="O29" s="53">
        <f t="shared" si="1"/>
        <v>15.40625</v>
      </c>
      <c r="Q29" s="5"/>
      <c r="R29" s="8">
        <f t="shared" si="2"/>
        <v>42.413967611336034</v>
      </c>
      <c r="S29" s="5"/>
      <c r="T29" s="5"/>
      <c r="U29" s="5"/>
      <c r="V29" s="5"/>
      <c r="W29" s="5"/>
    </row>
    <row r="30" spans="1:23" s="5" customFormat="1" ht="24.75" customHeight="1" x14ac:dyDescent="0.3">
      <c r="A30" s="25" t="s">
        <v>17</v>
      </c>
      <c r="B30" s="32" t="s">
        <v>37</v>
      </c>
      <c r="C30" s="29" t="s">
        <v>415</v>
      </c>
      <c r="D30" s="13" t="s">
        <v>14</v>
      </c>
      <c r="E30" s="14" t="s">
        <v>9</v>
      </c>
      <c r="F30" s="61">
        <v>1</v>
      </c>
      <c r="G30" s="61">
        <v>0.4</v>
      </c>
      <c r="H30" s="77">
        <f t="shared" si="0"/>
        <v>0.18181818181818182</v>
      </c>
      <c r="I30" s="61" t="s">
        <v>737</v>
      </c>
      <c r="J30" s="14">
        <v>740</v>
      </c>
      <c r="K30" s="48">
        <v>336</v>
      </c>
      <c r="L30" s="52">
        <v>60.48</v>
      </c>
      <c r="M30" s="53">
        <f>L30*0.36</f>
        <v>21.772799999999997</v>
      </c>
      <c r="N30" s="53">
        <v>3.7881</v>
      </c>
      <c r="O30" s="53">
        <f t="shared" si="1"/>
        <v>13.926838235294117</v>
      </c>
      <c r="P30" s="2"/>
      <c r="R30" s="8">
        <f t="shared" si="2"/>
        <v>38.34109311740891</v>
      </c>
    </row>
    <row r="31" spans="1:23" s="5" customFormat="1" ht="24.75" customHeight="1" x14ac:dyDescent="0.3">
      <c r="A31" s="25" t="s">
        <v>17</v>
      </c>
      <c r="B31" s="32" t="s">
        <v>549</v>
      </c>
      <c r="C31" s="29" t="s">
        <v>416</v>
      </c>
      <c r="D31" s="13" t="s">
        <v>543</v>
      </c>
      <c r="E31" s="14" t="s">
        <v>9</v>
      </c>
      <c r="F31" s="61">
        <v>1</v>
      </c>
      <c r="G31" s="61">
        <v>4</v>
      </c>
      <c r="H31" s="77">
        <f t="shared" si="0"/>
        <v>1.8181818181818181</v>
      </c>
      <c r="I31" s="61" t="s">
        <v>759</v>
      </c>
      <c r="J31" s="14">
        <v>740</v>
      </c>
      <c r="K31" s="48">
        <v>336</v>
      </c>
      <c r="L31" s="52">
        <v>86.75</v>
      </c>
      <c r="M31" s="53">
        <f>L31*0.36</f>
        <v>31.23</v>
      </c>
      <c r="N31" s="53">
        <v>8.4595000000000002</v>
      </c>
      <c r="O31" s="53">
        <f t="shared" si="1"/>
        <v>31.101102941176471</v>
      </c>
      <c r="P31" s="2"/>
      <c r="R31" s="8">
        <f t="shared" si="2"/>
        <v>85.622469635627539</v>
      </c>
    </row>
    <row r="32" spans="1:23" s="5" customFormat="1" ht="24.75" customHeight="1" x14ac:dyDescent="0.3">
      <c r="A32" s="25" t="s">
        <v>17</v>
      </c>
      <c r="B32" s="32" t="s">
        <v>38</v>
      </c>
      <c r="C32" s="29" t="s">
        <v>416</v>
      </c>
      <c r="D32" s="13" t="s">
        <v>14</v>
      </c>
      <c r="E32" s="14" t="s">
        <v>9</v>
      </c>
      <c r="F32" s="61">
        <v>1</v>
      </c>
      <c r="G32" s="61">
        <v>4</v>
      </c>
      <c r="H32" s="77">
        <f t="shared" si="0"/>
        <v>1.8181818181818181</v>
      </c>
      <c r="I32" s="60" t="s">
        <v>759</v>
      </c>
      <c r="J32" s="14">
        <v>740</v>
      </c>
      <c r="K32" s="48">
        <v>336</v>
      </c>
      <c r="L32" s="52">
        <v>100</v>
      </c>
      <c r="M32" s="53">
        <f>L32*0.36</f>
        <v>36</v>
      </c>
      <c r="N32" s="53">
        <v>19.207000000000001</v>
      </c>
      <c r="O32" s="53">
        <f t="shared" si="1"/>
        <v>70.61397058823529</v>
      </c>
      <c r="P32" s="2"/>
      <c r="R32" s="8">
        <f t="shared" si="2"/>
        <v>194.40283400809719</v>
      </c>
    </row>
    <row r="33" spans="1:23" s="5" customFormat="1" ht="24.75" customHeight="1" x14ac:dyDescent="0.3">
      <c r="A33" s="25" t="s">
        <v>17</v>
      </c>
      <c r="B33" s="32" t="s">
        <v>39</v>
      </c>
      <c r="C33" s="29" t="s">
        <v>417</v>
      </c>
      <c r="D33" s="13" t="s">
        <v>543</v>
      </c>
      <c r="E33" s="14" t="s">
        <v>9</v>
      </c>
      <c r="F33" s="61">
        <v>1</v>
      </c>
      <c r="G33" s="61">
        <v>0.6</v>
      </c>
      <c r="H33" s="77">
        <f t="shared" si="0"/>
        <v>0.27272727272727271</v>
      </c>
      <c r="I33" s="60" t="s">
        <v>737</v>
      </c>
      <c r="J33" s="14">
        <v>840</v>
      </c>
      <c r="K33" s="48">
        <v>382</v>
      </c>
      <c r="L33" s="52">
        <v>58.24</v>
      </c>
      <c r="M33" s="53">
        <f>L33*0.36</f>
        <v>20.9664</v>
      </c>
      <c r="N33" s="53">
        <v>3.4211</v>
      </c>
      <c r="O33" s="53">
        <f t="shared" si="1"/>
        <v>12.577573529411763</v>
      </c>
      <c r="P33" s="2"/>
      <c r="R33" s="8">
        <f t="shared" si="2"/>
        <v>34.626518218623481</v>
      </c>
    </row>
    <row r="34" spans="1:23" s="5" customFormat="1" ht="24.75" customHeight="1" x14ac:dyDescent="0.3">
      <c r="A34" s="25" t="s">
        <v>17</v>
      </c>
      <c r="B34" s="32" t="s">
        <v>40</v>
      </c>
      <c r="C34" s="29" t="s">
        <v>417</v>
      </c>
      <c r="D34" s="13" t="s">
        <v>14</v>
      </c>
      <c r="E34" s="14" t="s">
        <v>9</v>
      </c>
      <c r="F34" s="61">
        <v>1</v>
      </c>
      <c r="G34" s="61">
        <v>0.6</v>
      </c>
      <c r="H34" s="77">
        <f t="shared" si="0"/>
        <v>0.27272727272727271</v>
      </c>
      <c r="I34" s="61" t="s">
        <v>737</v>
      </c>
      <c r="J34" s="14">
        <v>740</v>
      </c>
      <c r="K34" s="48">
        <v>336</v>
      </c>
      <c r="L34" s="52">
        <v>71</v>
      </c>
      <c r="M34" s="53">
        <f>L34*0.36</f>
        <v>25.56</v>
      </c>
      <c r="N34" s="53">
        <v>6.9241000000000001</v>
      </c>
      <c r="O34" s="53">
        <f t="shared" si="1"/>
        <v>25.456249999999997</v>
      </c>
      <c r="P34" s="2"/>
      <c r="R34" s="8">
        <f t="shared" si="2"/>
        <v>70.081983805668017</v>
      </c>
    </row>
    <row r="35" spans="1:23" s="5" customFormat="1" ht="24.75" customHeight="1" x14ac:dyDescent="0.3">
      <c r="A35" s="25" t="s">
        <v>17</v>
      </c>
      <c r="B35" s="32" t="s">
        <v>41</v>
      </c>
      <c r="C35" s="29" t="s">
        <v>418</v>
      </c>
      <c r="D35" s="13" t="s">
        <v>543</v>
      </c>
      <c r="E35" s="14" t="s">
        <v>9</v>
      </c>
      <c r="F35" s="61">
        <v>1</v>
      </c>
      <c r="G35" s="61">
        <v>1</v>
      </c>
      <c r="H35" s="77">
        <f t="shared" si="0"/>
        <v>0.45454545454545453</v>
      </c>
      <c r="I35" s="61" t="s">
        <v>737</v>
      </c>
      <c r="J35" s="14">
        <v>2880</v>
      </c>
      <c r="K35" s="48">
        <v>1310</v>
      </c>
      <c r="L35" s="52">
        <v>92</v>
      </c>
      <c r="M35" s="53">
        <f>L35*0.36</f>
        <v>33.119999999999997</v>
      </c>
      <c r="N35" s="53">
        <v>9.0029000000000003</v>
      </c>
      <c r="O35" s="53">
        <f t="shared" si="1"/>
        <v>33.098897058823532</v>
      </c>
      <c r="P35" s="2"/>
      <c r="Q35" s="2"/>
      <c r="R35" s="8">
        <f t="shared" si="2"/>
        <v>91.122469635627539</v>
      </c>
      <c r="S35" s="2"/>
      <c r="T35" s="2"/>
      <c r="U35" s="2"/>
      <c r="V35" s="2"/>
      <c r="W35" s="2"/>
    </row>
    <row r="36" spans="1:23" ht="24.75" customHeight="1" x14ac:dyDescent="0.3">
      <c r="A36" s="25" t="s">
        <v>17</v>
      </c>
      <c r="B36" s="32" t="s">
        <v>42</v>
      </c>
      <c r="C36" s="29" t="s">
        <v>419</v>
      </c>
      <c r="D36" s="13" t="s">
        <v>543</v>
      </c>
      <c r="E36" s="14" t="s">
        <v>21</v>
      </c>
      <c r="F36" s="61">
        <v>1</v>
      </c>
      <c r="G36" s="61">
        <v>4</v>
      </c>
      <c r="H36" s="77">
        <f t="shared" si="0"/>
        <v>1.8181818181818181</v>
      </c>
      <c r="I36" s="61" t="s">
        <v>759</v>
      </c>
      <c r="J36" s="14">
        <v>2880</v>
      </c>
      <c r="K36" s="48">
        <v>1310</v>
      </c>
      <c r="L36" s="52">
        <v>136.5</v>
      </c>
      <c r="M36" s="53">
        <f>L36*0.36</f>
        <v>49.14</v>
      </c>
      <c r="N36" s="53">
        <v>13.36</v>
      </c>
      <c r="O36" s="53">
        <f t="shared" si="1"/>
        <v>49.117647058823522</v>
      </c>
      <c r="R36" s="8">
        <f t="shared" si="2"/>
        <v>135.22267206477733</v>
      </c>
    </row>
    <row r="37" spans="1:23" ht="24.75" customHeight="1" x14ac:dyDescent="0.3">
      <c r="A37" s="25" t="s">
        <v>17</v>
      </c>
      <c r="B37" s="32" t="s">
        <v>43</v>
      </c>
      <c r="C37" s="29" t="s">
        <v>420</v>
      </c>
      <c r="D37" s="13" t="s">
        <v>543</v>
      </c>
      <c r="E37" s="14" t="s">
        <v>21</v>
      </c>
      <c r="F37" s="61">
        <v>1</v>
      </c>
      <c r="G37" s="61">
        <v>1</v>
      </c>
      <c r="H37" s="77">
        <f t="shared" ref="H37:H71" si="3">G37/2.2</f>
        <v>0.45454545454545453</v>
      </c>
      <c r="I37" s="60" t="s">
        <v>760</v>
      </c>
      <c r="J37" s="14">
        <v>2880</v>
      </c>
      <c r="K37" s="48">
        <v>1310</v>
      </c>
      <c r="L37" s="52">
        <v>108</v>
      </c>
      <c r="M37" s="53">
        <f>L37*0.36</f>
        <v>38.879999999999995</v>
      </c>
      <c r="N37" s="53">
        <v>10.554600000000001</v>
      </c>
      <c r="O37" s="53">
        <f t="shared" si="1"/>
        <v>38.803676470588236</v>
      </c>
      <c r="R37" s="8">
        <f t="shared" si="2"/>
        <v>106.82793522267207</v>
      </c>
    </row>
    <row r="38" spans="1:23" ht="24.75" customHeight="1" x14ac:dyDescent="0.3">
      <c r="A38" s="25" t="s">
        <v>17</v>
      </c>
      <c r="B38" s="32" t="s">
        <v>44</v>
      </c>
      <c r="C38" s="29" t="s">
        <v>421</v>
      </c>
      <c r="D38" s="13" t="s">
        <v>543</v>
      </c>
      <c r="E38" s="14" t="s">
        <v>21</v>
      </c>
      <c r="F38" s="61">
        <v>1</v>
      </c>
      <c r="G38" s="61">
        <v>7</v>
      </c>
      <c r="H38" s="77">
        <f t="shared" si="3"/>
        <v>3.1818181818181817</v>
      </c>
      <c r="I38" s="61" t="s">
        <v>760</v>
      </c>
      <c r="J38" s="14">
        <v>2880</v>
      </c>
      <c r="K38" s="48">
        <v>1310</v>
      </c>
      <c r="L38" s="52">
        <v>207</v>
      </c>
      <c r="M38" s="53">
        <f>L38*0.36</f>
        <v>74.52</v>
      </c>
      <c r="N38" s="53">
        <v>20.25</v>
      </c>
      <c r="O38" s="53">
        <f t="shared" si="1"/>
        <v>74.448529411764696</v>
      </c>
      <c r="R38" s="8">
        <f t="shared" si="2"/>
        <v>204.95951417004048</v>
      </c>
    </row>
    <row r="39" spans="1:23" ht="24.75" customHeight="1" x14ac:dyDescent="0.3">
      <c r="A39" s="25" t="s">
        <v>17</v>
      </c>
      <c r="B39" s="32" t="s">
        <v>45</v>
      </c>
      <c r="C39" s="29" t="s">
        <v>422</v>
      </c>
      <c r="D39" s="13" t="s">
        <v>543</v>
      </c>
      <c r="E39" s="14" t="s">
        <v>21</v>
      </c>
      <c r="F39" s="61">
        <v>1</v>
      </c>
      <c r="G39" s="61">
        <v>11</v>
      </c>
      <c r="H39" s="77">
        <f t="shared" si="3"/>
        <v>5</v>
      </c>
      <c r="I39" s="61" t="s">
        <v>760</v>
      </c>
      <c r="J39" s="14">
        <v>2880</v>
      </c>
      <c r="K39" s="48">
        <v>1310</v>
      </c>
      <c r="L39" s="52">
        <v>220</v>
      </c>
      <c r="M39" s="53">
        <f>L39*0.36</f>
        <v>79.2</v>
      </c>
      <c r="N39" s="53">
        <v>16.86</v>
      </c>
      <c r="O39" s="53">
        <f t="shared" si="1"/>
        <v>61.985294117647051</v>
      </c>
      <c r="R39" s="8">
        <f t="shared" si="2"/>
        <v>170.64777327935224</v>
      </c>
    </row>
    <row r="40" spans="1:23" ht="24.75" customHeight="1" x14ac:dyDescent="0.3">
      <c r="A40" s="25" t="s">
        <v>17</v>
      </c>
      <c r="B40" s="32" t="s">
        <v>46</v>
      </c>
      <c r="C40" s="29" t="s">
        <v>423</v>
      </c>
      <c r="D40" s="13" t="s">
        <v>543</v>
      </c>
      <c r="E40" s="14" t="s">
        <v>21</v>
      </c>
      <c r="F40" s="61">
        <v>1</v>
      </c>
      <c r="G40" s="61">
        <v>13</v>
      </c>
      <c r="H40" s="77">
        <f t="shared" si="3"/>
        <v>5.9090909090909083</v>
      </c>
      <c r="I40" s="61" t="s">
        <v>760</v>
      </c>
      <c r="J40" s="14">
        <v>2880</v>
      </c>
      <c r="K40" s="48">
        <v>1310</v>
      </c>
      <c r="L40" s="52">
        <v>250</v>
      </c>
      <c r="M40" s="53">
        <f>L40*0.36</f>
        <v>90</v>
      </c>
      <c r="N40" s="53">
        <v>21</v>
      </c>
      <c r="O40" s="53">
        <f t="shared" si="1"/>
        <v>77.205882352941174</v>
      </c>
      <c r="R40" s="8">
        <f t="shared" si="2"/>
        <v>212.5506072874494</v>
      </c>
    </row>
    <row r="41" spans="1:23" ht="24.75" customHeight="1" x14ac:dyDescent="0.3">
      <c r="A41" s="25" t="s">
        <v>17</v>
      </c>
      <c r="B41" s="32" t="s">
        <v>47</v>
      </c>
      <c r="C41" s="29" t="s">
        <v>424</v>
      </c>
      <c r="D41" s="13" t="s">
        <v>543</v>
      </c>
      <c r="E41" s="14" t="s">
        <v>9</v>
      </c>
      <c r="F41" s="61">
        <v>1</v>
      </c>
      <c r="G41" s="61">
        <v>2</v>
      </c>
      <c r="H41" s="77">
        <f t="shared" si="3"/>
        <v>0.90909090909090906</v>
      </c>
      <c r="I41" s="61" t="s">
        <v>760</v>
      </c>
      <c r="J41" s="14">
        <v>2880</v>
      </c>
      <c r="K41" s="48">
        <v>1310</v>
      </c>
      <c r="L41" s="52">
        <v>118.5</v>
      </c>
      <c r="M41" s="53">
        <f>L41*0.36</f>
        <v>42.66</v>
      </c>
      <c r="N41" s="53">
        <v>11.6</v>
      </c>
      <c r="O41" s="53">
        <f t="shared" si="1"/>
        <v>42.647058823529406</v>
      </c>
      <c r="R41" s="8">
        <f t="shared" si="2"/>
        <v>117.4089068825911</v>
      </c>
    </row>
    <row r="42" spans="1:23" ht="24.75" customHeight="1" x14ac:dyDescent="0.3">
      <c r="A42" s="25" t="s">
        <v>49</v>
      </c>
      <c r="B42" s="32" t="s">
        <v>50</v>
      </c>
      <c r="C42" s="29" t="s">
        <v>425</v>
      </c>
      <c r="D42" s="13" t="s">
        <v>14</v>
      </c>
      <c r="E42" s="14" t="s">
        <v>9</v>
      </c>
      <c r="F42" s="61">
        <v>2</v>
      </c>
      <c r="G42" s="61">
        <v>12</v>
      </c>
      <c r="H42" s="77">
        <f t="shared" si="3"/>
        <v>5.4545454545454541</v>
      </c>
      <c r="I42" s="61" t="s">
        <v>643</v>
      </c>
      <c r="J42" s="14">
        <v>60</v>
      </c>
      <c r="K42" s="48">
        <v>27.22</v>
      </c>
      <c r="L42" s="52">
        <v>262</v>
      </c>
      <c r="M42" s="53">
        <f>L42*0.36</f>
        <v>94.32</v>
      </c>
      <c r="N42" s="53">
        <v>23.538900000000002</v>
      </c>
      <c r="O42" s="53">
        <f t="shared" si="1"/>
        <v>86.540073529411771</v>
      </c>
      <c r="R42" s="8">
        <f t="shared" si="2"/>
        <v>238.24797570850205</v>
      </c>
    </row>
    <row r="43" spans="1:23" ht="24.75" customHeight="1" x14ac:dyDescent="0.3">
      <c r="A43" s="25" t="s">
        <v>49</v>
      </c>
      <c r="B43" s="32" t="s">
        <v>51</v>
      </c>
      <c r="C43" s="29" t="s">
        <v>426</v>
      </c>
      <c r="D43" s="13" t="s">
        <v>14</v>
      </c>
      <c r="E43" s="14" t="s">
        <v>9</v>
      </c>
      <c r="F43" s="61">
        <v>2</v>
      </c>
      <c r="G43" s="61">
        <v>22.8</v>
      </c>
      <c r="H43" s="77">
        <f t="shared" si="3"/>
        <v>10.363636363636363</v>
      </c>
      <c r="I43" s="61" t="s">
        <v>644</v>
      </c>
      <c r="J43" s="14">
        <v>60</v>
      </c>
      <c r="K43" s="48">
        <v>27.22</v>
      </c>
      <c r="L43" s="52">
        <v>360</v>
      </c>
      <c r="M43" s="53">
        <f>L43*0.36</f>
        <v>129.6</v>
      </c>
      <c r="N43" s="53">
        <v>45.014800000000001</v>
      </c>
      <c r="O43" s="53">
        <f t="shared" si="1"/>
        <v>165.49558823529412</v>
      </c>
      <c r="R43" s="8">
        <f t="shared" si="2"/>
        <v>455.61538461538464</v>
      </c>
    </row>
    <row r="44" spans="1:23" ht="24.75" customHeight="1" x14ac:dyDescent="0.3">
      <c r="A44" s="25" t="s">
        <v>48</v>
      </c>
      <c r="B44" s="32" t="s">
        <v>52</v>
      </c>
      <c r="C44" s="29" t="s">
        <v>427</v>
      </c>
      <c r="D44" s="13" t="s">
        <v>543</v>
      </c>
      <c r="E44" s="14" t="s">
        <v>9</v>
      </c>
      <c r="F44" s="61">
        <v>1</v>
      </c>
      <c r="G44" s="61">
        <v>0.6</v>
      </c>
      <c r="H44" s="77">
        <f t="shared" si="3"/>
        <v>0.27272727272727271</v>
      </c>
      <c r="I44" s="61" t="s">
        <v>645</v>
      </c>
      <c r="J44" s="14">
        <v>300</v>
      </c>
      <c r="K44" s="48">
        <v>136</v>
      </c>
      <c r="L44" s="52">
        <v>126</v>
      </c>
      <c r="M44" s="53">
        <f>L44*0.36</f>
        <v>45.36</v>
      </c>
      <c r="N44" s="53">
        <v>10.215199999999999</v>
      </c>
      <c r="O44" s="53">
        <f t="shared" si="1"/>
        <v>37.555882352941168</v>
      </c>
      <c r="R44" s="8">
        <f t="shared" si="2"/>
        <v>103.39271255060729</v>
      </c>
    </row>
    <row r="45" spans="1:23" ht="24.75" customHeight="1" x14ac:dyDescent="0.3">
      <c r="A45" s="25" t="s">
        <v>48</v>
      </c>
      <c r="B45" s="32" t="s">
        <v>53</v>
      </c>
      <c r="C45" s="29" t="s">
        <v>428</v>
      </c>
      <c r="D45" s="13" t="s">
        <v>543</v>
      </c>
      <c r="E45" s="14" t="s">
        <v>9</v>
      </c>
      <c r="F45" s="61">
        <v>1</v>
      </c>
      <c r="G45" s="61">
        <v>0.6</v>
      </c>
      <c r="H45" s="77">
        <f t="shared" si="3"/>
        <v>0.27272727272727271</v>
      </c>
      <c r="I45" s="61" t="s">
        <v>645</v>
      </c>
      <c r="J45" s="14">
        <v>300</v>
      </c>
      <c r="K45" s="48">
        <v>136</v>
      </c>
      <c r="L45" s="52">
        <v>126</v>
      </c>
      <c r="M45" s="53">
        <f>L45*0.36</f>
        <v>45.36</v>
      </c>
      <c r="N45" s="53">
        <v>11.4436</v>
      </c>
      <c r="O45" s="53">
        <f t="shared" si="1"/>
        <v>42.07205882352941</v>
      </c>
      <c r="R45" s="8">
        <f t="shared" si="2"/>
        <v>115.82591093117409</v>
      </c>
    </row>
    <row r="46" spans="1:23" ht="24.75" customHeight="1" x14ac:dyDescent="0.3">
      <c r="A46" s="25" t="s">
        <v>48</v>
      </c>
      <c r="B46" s="32" t="s">
        <v>54</v>
      </c>
      <c r="C46" s="29" t="s">
        <v>429</v>
      </c>
      <c r="D46" s="13" t="s">
        <v>543</v>
      </c>
      <c r="E46" s="14" t="s">
        <v>9</v>
      </c>
      <c r="F46" s="61">
        <v>1</v>
      </c>
      <c r="G46" s="61">
        <v>0.6</v>
      </c>
      <c r="H46" s="77">
        <f t="shared" si="3"/>
        <v>0.27272727272727271</v>
      </c>
      <c r="I46" s="61" t="s">
        <v>645</v>
      </c>
      <c r="J46" s="14">
        <v>300</v>
      </c>
      <c r="K46" s="48">
        <v>136</v>
      </c>
      <c r="L46" s="52">
        <v>126</v>
      </c>
      <c r="M46" s="53">
        <f>L46*0.36</f>
        <v>45.36</v>
      </c>
      <c r="N46" s="53">
        <v>10.8939</v>
      </c>
      <c r="O46" s="53">
        <f t="shared" si="1"/>
        <v>40.051102941176467</v>
      </c>
      <c r="R46" s="8">
        <f t="shared" si="2"/>
        <v>110.26214574898786</v>
      </c>
    </row>
    <row r="47" spans="1:23" ht="24.75" customHeight="1" x14ac:dyDescent="0.3">
      <c r="A47" s="25" t="s">
        <v>48</v>
      </c>
      <c r="B47" s="32" t="s">
        <v>55</v>
      </c>
      <c r="C47" s="29" t="s">
        <v>430</v>
      </c>
      <c r="D47" s="13" t="s">
        <v>543</v>
      </c>
      <c r="E47" s="14" t="s">
        <v>9</v>
      </c>
      <c r="F47" s="61">
        <v>1</v>
      </c>
      <c r="G47" s="61">
        <v>0.6</v>
      </c>
      <c r="H47" s="77">
        <f t="shared" si="3"/>
        <v>0.27272727272727271</v>
      </c>
      <c r="I47" s="61" t="s">
        <v>761</v>
      </c>
      <c r="J47" s="14">
        <v>300</v>
      </c>
      <c r="K47" s="48">
        <v>136</v>
      </c>
      <c r="L47" s="52">
        <v>149</v>
      </c>
      <c r="M47" s="53">
        <f>L47*0.36</f>
        <v>53.64</v>
      </c>
      <c r="N47" s="53">
        <v>14.5425</v>
      </c>
      <c r="O47" s="53">
        <f t="shared" si="1"/>
        <v>53.465073529411761</v>
      </c>
      <c r="R47" s="8">
        <f t="shared" si="2"/>
        <v>147.19129554655871</v>
      </c>
    </row>
    <row r="48" spans="1:23" ht="24.75" customHeight="1" x14ac:dyDescent="0.3">
      <c r="A48" s="25" t="s">
        <v>48</v>
      </c>
      <c r="B48" s="32" t="s">
        <v>56</v>
      </c>
      <c r="C48" s="29" t="s">
        <v>431</v>
      </c>
      <c r="D48" s="13" t="s">
        <v>543</v>
      </c>
      <c r="E48" s="14" t="s">
        <v>9</v>
      </c>
      <c r="F48" s="61">
        <v>1</v>
      </c>
      <c r="G48" s="61">
        <v>0.6</v>
      </c>
      <c r="H48" s="77">
        <f t="shared" si="3"/>
        <v>0.27272727272727271</v>
      </c>
      <c r="I48" s="61" t="s">
        <v>761</v>
      </c>
      <c r="J48" s="14">
        <v>300</v>
      </c>
      <c r="K48" s="48">
        <v>136</v>
      </c>
      <c r="L48" s="52">
        <v>126</v>
      </c>
      <c r="M48" s="53">
        <f>L48*0.36</f>
        <v>45.36</v>
      </c>
      <c r="N48" s="53">
        <v>11.230600000000001</v>
      </c>
      <c r="O48" s="53">
        <f t="shared" si="1"/>
        <v>41.288970588235294</v>
      </c>
      <c r="R48" s="8">
        <f t="shared" si="2"/>
        <v>113.67004048582997</v>
      </c>
    </row>
    <row r="49" spans="1:18" ht="24.75" customHeight="1" x14ac:dyDescent="0.3">
      <c r="A49" s="25" t="s">
        <v>48</v>
      </c>
      <c r="B49" s="32" t="s">
        <v>57</v>
      </c>
      <c r="C49" s="29" t="s">
        <v>433</v>
      </c>
      <c r="D49" s="13" t="s">
        <v>14</v>
      </c>
      <c r="E49" s="14" t="s">
        <v>9</v>
      </c>
      <c r="F49" s="61">
        <v>1</v>
      </c>
      <c r="G49" s="61">
        <v>0.6</v>
      </c>
      <c r="H49" s="77">
        <f t="shared" si="3"/>
        <v>0.27272727272727271</v>
      </c>
      <c r="I49" s="61" t="s">
        <v>645</v>
      </c>
      <c r="J49" s="14">
        <v>600</v>
      </c>
      <c r="K49" s="48">
        <v>273</v>
      </c>
      <c r="L49" s="52">
        <v>195</v>
      </c>
      <c r="M49" s="53">
        <f>L49*0.36</f>
        <v>70.2</v>
      </c>
      <c r="N49" s="53">
        <v>16.196200000000001</v>
      </c>
      <c r="O49" s="53">
        <f t="shared" si="1"/>
        <v>59.544852941176472</v>
      </c>
      <c r="R49" s="8">
        <f t="shared" si="2"/>
        <v>163.92914979757086</v>
      </c>
    </row>
    <row r="50" spans="1:18" ht="24.75" customHeight="1" x14ac:dyDescent="0.3">
      <c r="A50" s="25" t="s">
        <v>48</v>
      </c>
      <c r="B50" s="32" t="s">
        <v>58</v>
      </c>
      <c r="C50" s="29" t="s">
        <v>432</v>
      </c>
      <c r="D50" s="13" t="s">
        <v>14</v>
      </c>
      <c r="E50" s="14" t="s">
        <v>9</v>
      </c>
      <c r="F50" s="61">
        <v>1</v>
      </c>
      <c r="G50" s="61">
        <v>0.6</v>
      </c>
      <c r="H50" s="77">
        <f t="shared" si="3"/>
        <v>0.27272727272727271</v>
      </c>
      <c r="I50" s="61" t="s">
        <v>645</v>
      </c>
      <c r="J50" s="14">
        <v>600</v>
      </c>
      <c r="K50" s="48">
        <v>273</v>
      </c>
      <c r="L50" s="52">
        <v>278</v>
      </c>
      <c r="M50" s="53">
        <f>L50*0.36</f>
        <v>100.08</v>
      </c>
      <c r="N50" s="53">
        <v>20.230499999999999</v>
      </c>
      <c r="O50" s="53">
        <f t="shared" si="1"/>
        <v>74.376838235294116</v>
      </c>
      <c r="R50" s="8">
        <f t="shared" si="2"/>
        <v>204.76214574898785</v>
      </c>
    </row>
    <row r="51" spans="1:18" ht="24.75" customHeight="1" x14ac:dyDescent="0.3">
      <c r="A51" s="25" t="s">
        <v>823</v>
      </c>
      <c r="B51" s="32" t="s">
        <v>824</v>
      </c>
      <c r="C51" s="29" t="s">
        <v>829</v>
      </c>
      <c r="D51" s="13" t="s">
        <v>544</v>
      </c>
      <c r="E51" s="14" t="s">
        <v>9</v>
      </c>
      <c r="F51" s="61">
        <v>1</v>
      </c>
      <c r="G51" s="61"/>
      <c r="H51" s="77"/>
      <c r="I51" s="61"/>
      <c r="J51" s="14"/>
      <c r="K51" s="48"/>
      <c r="L51" s="52" t="s">
        <v>840</v>
      </c>
      <c r="M51" s="53" t="e">
        <f>L51*0.36</f>
        <v>#VALUE!</v>
      </c>
      <c r="N51" s="53"/>
      <c r="O51" s="53"/>
      <c r="R51" s="8"/>
    </row>
    <row r="52" spans="1:18" ht="24.75" customHeight="1" x14ac:dyDescent="0.3">
      <c r="A52" s="25" t="s">
        <v>823</v>
      </c>
      <c r="B52" s="32" t="s">
        <v>825</v>
      </c>
      <c r="C52" s="29" t="s">
        <v>827</v>
      </c>
      <c r="D52" s="13" t="s">
        <v>14</v>
      </c>
      <c r="E52" s="14" t="s">
        <v>9</v>
      </c>
      <c r="F52" s="61">
        <v>1</v>
      </c>
      <c r="G52" s="61"/>
      <c r="H52" s="77"/>
      <c r="I52" s="61"/>
      <c r="J52" s="14"/>
      <c r="K52" s="48"/>
      <c r="L52" s="52" t="s">
        <v>840</v>
      </c>
      <c r="M52" s="53"/>
      <c r="N52" s="53"/>
      <c r="O52" s="53"/>
      <c r="R52" s="8"/>
    </row>
    <row r="53" spans="1:18" ht="24.75" customHeight="1" x14ac:dyDescent="0.3">
      <c r="A53" s="25" t="s">
        <v>823</v>
      </c>
      <c r="B53" s="32" t="s">
        <v>826</v>
      </c>
      <c r="C53" s="29" t="s">
        <v>828</v>
      </c>
      <c r="D53" s="13" t="s">
        <v>14</v>
      </c>
      <c r="E53" s="14" t="s">
        <v>9</v>
      </c>
      <c r="F53" s="61">
        <v>1</v>
      </c>
      <c r="G53" s="61"/>
      <c r="H53" s="77"/>
      <c r="I53" s="61"/>
      <c r="J53" s="14"/>
      <c r="K53" s="48"/>
      <c r="L53" s="52" t="s">
        <v>840</v>
      </c>
      <c r="M53" s="53"/>
      <c r="N53" s="53"/>
      <c r="O53" s="53"/>
      <c r="R53" s="8"/>
    </row>
    <row r="54" spans="1:18" ht="24.75" customHeight="1" x14ac:dyDescent="0.3">
      <c r="A54" s="25" t="s">
        <v>59</v>
      </c>
      <c r="B54" s="32" t="s">
        <v>60</v>
      </c>
      <c r="C54" s="29" t="s">
        <v>61</v>
      </c>
      <c r="D54" s="13" t="s">
        <v>14</v>
      </c>
      <c r="E54" s="14" t="s">
        <v>9</v>
      </c>
      <c r="F54" s="61">
        <v>1</v>
      </c>
      <c r="G54" s="61">
        <v>0.4</v>
      </c>
      <c r="H54" s="77">
        <f t="shared" si="3"/>
        <v>0.18181818181818182</v>
      </c>
      <c r="I54" s="61" t="s">
        <v>737</v>
      </c>
      <c r="J54" s="14">
        <v>3500</v>
      </c>
      <c r="K54" s="48">
        <v>1587.6</v>
      </c>
      <c r="L54" s="52">
        <v>51</v>
      </c>
      <c r="M54" s="53">
        <f>L54*0.36</f>
        <v>18.36</v>
      </c>
      <c r="N54" s="53">
        <v>4.915</v>
      </c>
      <c r="O54" s="53">
        <f t="shared" si="1"/>
        <v>18.069852941176471</v>
      </c>
      <c r="R54" s="8">
        <f t="shared" si="2"/>
        <v>49.746963562753038</v>
      </c>
    </row>
    <row r="55" spans="1:18" ht="24.75" customHeight="1" x14ac:dyDescent="0.3">
      <c r="A55" s="25" t="s">
        <v>59</v>
      </c>
      <c r="B55" s="32" t="s">
        <v>62</v>
      </c>
      <c r="C55" s="29" t="s">
        <v>63</v>
      </c>
      <c r="D55" s="13" t="s">
        <v>14</v>
      </c>
      <c r="E55" s="14" t="s">
        <v>9</v>
      </c>
      <c r="F55" s="61">
        <v>1</v>
      </c>
      <c r="G55" s="61">
        <v>0.3</v>
      </c>
      <c r="H55" s="77">
        <f t="shared" si="3"/>
        <v>0.13636363636363635</v>
      </c>
      <c r="I55" s="61" t="s">
        <v>737</v>
      </c>
      <c r="J55" s="14">
        <v>3500</v>
      </c>
      <c r="K55" s="48">
        <v>1587.6</v>
      </c>
      <c r="L55" s="52">
        <v>54.5</v>
      </c>
      <c r="M55" s="53">
        <f>L55*0.36</f>
        <v>19.62</v>
      </c>
      <c r="N55" s="53">
        <v>5.2998000000000003</v>
      </c>
      <c r="O55" s="53">
        <f t="shared" si="1"/>
        <v>19.484558823529412</v>
      </c>
      <c r="R55" s="8">
        <f t="shared" si="2"/>
        <v>53.641700404858305</v>
      </c>
    </row>
    <row r="56" spans="1:18" ht="24.75" customHeight="1" x14ac:dyDescent="0.3">
      <c r="A56" s="25" t="s">
        <v>59</v>
      </c>
      <c r="B56" s="32" t="s">
        <v>64</v>
      </c>
      <c r="C56" s="29" t="s">
        <v>65</v>
      </c>
      <c r="D56" s="13" t="s">
        <v>14</v>
      </c>
      <c r="E56" s="14" t="s">
        <v>9</v>
      </c>
      <c r="F56" s="61">
        <v>1</v>
      </c>
      <c r="G56" s="61">
        <v>0.6</v>
      </c>
      <c r="H56" s="77">
        <f t="shared" si="3"/>
        <v>0.27272727272727271</v>
      </c>
      <c r="I56" s="61" t="s">
        <v>737</v>
      </c>
      <c r="J56" s="14">
        <v>3500</v>
      </c>
      <c r="K56" s="48">
        <v>1587.6</v>
      </c>
      <c r="L56" s="52">
        <v>67</v>
      </c>
      <c r="M56" s="53">
        <f>L56*0.36</f>
        <v>24.119999999999997</v>
      </c>
      <c r="N56" s="53">
        <v>6.5382999999999996</v>
      </c>
      <c r="O56" s="53">
        <f t="shared" si="1"/>
        <v>24.037867647058821</v>
      </c>
      <c r="R56" s="8">
        <f t="shared" si="2"/>
        <v>66.177125506072869</v>
      </c>
    </row>
    <row r="57" spans="1:18" ht="24.75" customHeight="1" x14ac:dyDescent="0.3">
      <c r="A57" s="25" t="s">
        <v>59</v>
      </c>
      <c r="B57" s="32" t="s">
        <v>66</v>
      </c>
      <c r="C57" s="29" t="s">
        <v>67</v>
      </c>
      <c r="D57" s="13" t="s">
        <v>14</v>
      </c>
      <c r="E57" s="14" t="s">
        <v>9</v>
      </c>
      <c r="F57" s="61">
        <v>1</v>
      </c>
      <c r="G57" s="61">
        <v>1</v>
      </c>
      <c r="H57" s="77">
        <f t="shared" si="3"/>
        <v>0.45454545454545453</v>
      </c>
      <c r="I57" s="61" t="s">
        <v>737</v>
      </c>
      <c r="J57" s="14">
        <v>3500</v>
      </c>
      <c r="K57" s="48">
        <v>1587.6</v>
      </c>
      <c r="L57" s="52">
        <v>74</v>
      </c>
      <c r="M57" s="53">
        <f>L57*0.36</f>
        <v>26.64</v>
      </c>
      <c r="N57" s="53">
        <v>5.4512999999999998</v>
      </c>
      <c r="O57" s="53">
        <f t="shared" si="1"/>
        <v>20.041544117647057</v>
      </c>
      <c r="R57" s="8">
        <f t="shared" si="2"/>
        <v>55.175101214574894</v>
      </c>
    </row>
    <row r="58" spans="1:18" ht="24.75" customHeight="1" x14ac:dyDescent="0.3">
      <c r="A58" s="25" t="s">
        <v>68</v>
      </c>
      <c r="B58" s="32" t="s">
        <v>579</v>
      </c>
      <c r="C58" s="29" t="s">
        <v>584</v>
      </c>
      <c r="D58" s="13" t="s">
        <v>14</v>
      </c>
      <c r="E58" s="14" t="s">
        <v>21</v>
      </c>
      <c r="F58" s="61">
        <v>1</v>
      </c>
      <c r="G58" s="61">
        <v>10.4</v>
      </c>
      <c r="H58" s="77">
        <f t="shared" si="3"/>
        <v>4.7272727272727266</v>
      </c>
      <c r="I58" s="61" t="s">
        <v>654</v>
      </c>
      <c r="J58" s="14">
        <v>980</v>
      </c>
      <c r="K58" s="48">
        <v>445</v>
      </c>
      <c r="L58" s="52">
        <v>500</v>
      </c>
      <c r="M58" s="53">
        <f>L58*0.36</f>
        <v>180</v>
      </c>
      <c r="N58" s="53">
        <v>59.383600000000001</v>
      </c>
      <c r="O58" s="53">
        <f t="shared" si="1"/>
        <v>218.3220588235294</v>
      </c>
      <c r="R58" s="8">
        <f t="shared" si="2"/>
        <v>601.04858299595139</v>
      </c>
    </row>
    <row r="59" spans="1:18" ht="24.75" customHeight="1" x14ac:dyDescent="0.3">
      <c r="A59" s="25" t="s">
        <v>68</v>
      </c>
      <c r="B59" s="32" t="s">
        <v>580</v>
      </c>
      <c r="C59" s="29" t="s">
        <v>583</v>
      </c>
      <c r="D59" s="13" t="s">
        <v>14</v>
      </c>
      <c r="E59" s="14" t="s">
        <v>21</v>
      </c>
      <c r="F59" s="61">
        <v>1</v>
      </c>
      <c r="G59" s="61">
        <v>9.6</v>
      </c>
      <c r="H59" s="77">
        <f t="shared" si="3"/>
        <v>4.3636363636363633</v>
      </c>
      <c r="I59" s="61" t="s">
        <v>655</v>
      </c>
      <c r="J59" s="14">
        <v>980</v>
      </c>
      <c r="K59" s="48">
        <v>445</v>
      </c>
      <c r="L59" s="52">
        <v>465</v>
      </c>
      <c r="M59" s="53">
        <f>L59*0.36</f>
        <v>167.4</v>
      </c>
      <c r="N59" s="53">
        <v>31.514399999999998</v>
      </c>
      <c r="O59" s="53">
        <f t="shared" si="1"/>
        <v>115.86176470588234</v>
      </c>
      <c r="R59" s="8">
        <f t="shared" si="2"/>
        <v>318.97165991902835</v>
      </c>
    </row>
    <row r="60" spans="1:18" ht="24.75" customHeight="1" x14ac:dyDescent="0.3">
      <c r="A60" s="25" t="s">
        <v>68</v>
      </c>
      <c r="B60" s="32" t="s">
        <v>581</v>
      </c>
      <c r="C60" s="29" t="s">
        <v>582</v>
      </c>
      <c r="D60" s="13" t="s">
        <v>14</v>
      </c>
      <c r="E60" s="14" t="s">
        <v>21</v>
      </c>
      <c r="F60" s="61">
        <v>1</v>
      </c>
      <c r="G60" s="61">
        <v>11</v>
      </c>
      <c r="H60" s="77">
        <f t="shared" si="3"/>
        <v>5</v>
      </c>
      <c r="I60" s="61" t="s">
        <v>656</v>
      </c>
      <c r="J60" s="14">
        <v>980</v>
      </c>
      <c r="K60" s="48">
        <v>445</v>
      </c>
      <c r="L60" s="52">
        <v>580</v>
      </c>
      <c r="M60" s="53">
        <f>L60*0.36</f>
        <v>208.79999999999998</v>
      </c>
      <c r="N60" s="53">
        <v>66.267600000000002</v>
      </c>
      <c r="O60" s="53">
        <f t="shared" si="1"/>
        <v>243.63088235294117</v>
      </c>
      <c r="R60" s="8">
        <f t="shared" si="2"/>
        <v>670.72469635627533</v>
      </c>
    </row>
    <row r="61" spans="1:18" ht="24.75" customHeight="1" x14ac:dyDescent="0.3">
      <c r="A61" s="25" t="s">
        <v>68</v>
      </c>
      <c r="B61" s="32" t="s">
        <v>69</v>
      </c>
      <c r="C61" s="29" t="s">
        <v>70</v>
      </c>
      <c r="D61" s="13" t="s">
        <v>14</v>
      </c>
      <c r="E61" s="14" t="s">
        <v>9</v>
      </c>
      <c r="F61" s="61">
        <v>1</v>
      </c>
      <c r="G61" s="61">
        <v>39.4</v>
      </c>
      <c r="H61" s="77">
        <f t="shared" si="3"/>
        <v>17.909090909090907</v>
      </c>
      <c r="I61" s="61" t="s">
        <v>646</v>
      </c>
      <c r="J61" s="14">
        <v>2000</v>
      </c>
      <c r="K61" s="48">
        <v>908</v>
      </c>
      <c r="L61" s="52">
        <v>784</v>
      </c>
      <c r="M61" s="53">
        <f>L61*0.36</f>
        <v>282.24</v>
      </c>
      <c r="N61" s="53">
        <v>75.145899999999997</v>
      </c>
      <c r="O61" s="53">
        <f t="shared" si="1"/>
        <v>276.27169117647054</v>
      </c>
      <c r="R61" s="8">
        <f t="shared" si="2"/>
        <v>760.58603238866397</v>
      </c>
    </row>
    <row r="62" spans="1:18" ht="24.75" customHeight="1" x14ac:dyDescent="0.3">
      <c r="A62" s="25" t="s">
        <v>68</v>
      </c>
      <c r="B62" s="32" t="s">
        <v>545</v>
      </c>
      <c r="C62" s="29" t="s">
        <v>546</v>
      </c>
      <c r="D62" s="13" t="s">
        <v>14</v>
      </c>
      <c r="E62" s="14" t="s">
        <v>21</v>
      </c>
      <c r="F62" s="61">
        <v>1</v>
      </c>
      <c r="G62" s="61">
        <v>12.4</v>
      </c>
      <c r="H62" s="77">
        <f t="shared" si="3"/>
        <v>5.6363636363636358</v>
      </c>
      <c r="I62" s="61" t="s">
        <v>657</v>
      </c>
      <c r="J62" s="14">
        <v>600</v>
      </c>
      <c r="K62" s="48">
        <v>272</v>
      </c>
      <c r="L62" s="52">
        <v>540</v>
      </c>
      <c r="M62" s="53">
        <f>L62*0.36</f>
        <v>194.4</v>
      </c>
      <c r="N62" s="53">
        <v>46.061599999999999</v>
      </c>
      <c r="O62" s="53">
        <f t="shared" si="1"/>
        <v>169.34411764705879</v>
      </c>
      <c r="R62" s="8">
        <f t="shared" si="2"/>
        <v>466.21052631578948</v>
      </c>
    </row>
    <row r="63" spans="1:18" ht="24.75" customHeight="1" x14ac:dyDescent="0.3">
      <c r="A63" s="25" t="s">
        <v>68</v>
      </c>
      <c r="B63" s="32" t="s">
        <v>585</v>
      </c>
      <c r="C63" s="29" t="s">
        <v>587</v>
      </c>
      <c r="D63" s="13" t="s">
        <v>14</v>
      </c>
      <c r="E63" s="14" t="s">
        <v>21</v>
      </c>
      <c r="F63" s="61">
        <v>1</v>
      </c>
      <c r="G63" s="61">
        <v>12.3</v>
      </c>
      <c r="H63" s="77">
        <f t="shared" si="3"/>
        <v>5.5909090909090908</v>
      </c>
      <c r="I63" s="61" t="s">
        <v>658</v>
      </c>
      <c r="J63" s="14">
        <v>600</v>
      </c>
      <c r="K63" s="48">
        <v>272</v>
      </c>
      <c r="L63" s="52">
        <v>590</v>
      </c>
      <c r="M63" s="53">
        <f>L63*0.36</f>
        <v>212.4</v>
      </c>
      <c r="N63" s="53">
        <v>20.530999999999999</v>
      </c>
      <c r="O63" s="53">
        <f t="shared" si="1"/>
        <v>75.481617647058812</v>
      </c>
      <c r="R63" s="8">
        <f t="shared" si="2"/>
        <v>207.80364372469634</v>
      </c>
    </row>
    <row r="64" spans="1:18" ht="24.75" customHeight="1" x14ac:dyDescent="0.3">
      <c r="A64" s="25" t="s">
        <v>68</v>
      </c>
      <c r="B64" s="32" t="s">
        <v>586</v>
      </c>
      <c r="C64" s="29" t="s">
        <v>588</v>
      </c>
      <c r="D64" s="13" t="s">
        <v>14</v>
      </c>
      <c r="E64" s="14" t="s">
        <v>21</v>
      </c>
      <c r="F64" s="61">
        <v>1</v>
      </c>
      <c r="G64" s="61">
        <v>12.5</v>
      </c>
      <c r="H64" s="77">
        <f t="shared" si="3"/>
        <v>5.6818181818181817</v>
      </c>
      <c r="I64" s="61" t="s">
        <v>657</v>
      </c>
      <c r="J64" s="14">
        <v>600</v>
      </c>
      <c r="K64" s="48">
        <v>272</v>
      </c>
      <c r="L64" s="52">
        <v>600</v>
      </c>
      <c r="M64" s="53">
        <f>L64*0.36</f>
        <v>216</v>
      </c>
      <c r="N64" s="53">
        <v>68.899000000000001</v>
      </c>
      <c r="O64" s="53">
        <f t="shared" si="1"/>
        <v>253.30514705882351</v>
      </c>
      <c r="R64" s="8">
        <f t="shared" si="2"/>
        <v>697.35829959514172</v>
      </c>
    </row>
    <row r="65" spans="1:18" ht="24.75" customHeight="1" x14ac:dyDescent="0.3">
      <c r="A65" s="25" t="s">
        <v>68</v>
      </c>
      <c r="B65" s="32" t="s">
        <v>71</v>
      </c>
      <c r="C65" s="29" t="s">
        <v>536</v>
      </c>
      <c r="D65" s="13" t="s">
        <v>543</v>
      </c>
      <c r="E65" s="14" t="s">
        <v>9</v>
      </c>
      <c r="F65" s="61">
        <v>1</v>
      </c>
      <c r="G65" s="61">
        <v>3</v>
      </c>
      <c r="H65" s="77">
        <f t="shared" si="3"/>
        <v>1.3636363636363635</v>
      </c>
      <c r="I65" s="61" t="s">
        <v>738</v>
      </c>
      <c r="J65" s="14">
        <v>178.5</v>
      </c>
      <c r="K65" s="48">
        <v>81.099999999999994</v>
      </c>
      <c r="L65" s="52">
        <v>185</v>
      </c>
      <c r="M65" s="53">
        <f>L65*0.36</f>
        <v>66.599999999999994</v>
      </c>
      <c r="N65" s="53">
        <v>29.585999999999999</v>
      </c>
      <c r="O65" s="53">
        <f t="shared" si="1"/>
        <v>108.77205882352939</v>
      </c>
      <c r="R65" s="8">
        <f t="shared" si="2"/>
        <v>299.45344129554655</v>
      </c>
    </row>
    <row r="66" spans="1:18" ht="24.75" customHeight="1" x14ac:dyDescent="0.3">
      <c r="A66" s="25" t="s">
        <v>68</v>
      </c>
      <c r="B66" s="32" t="s">
        <v>72</v>
      </c>
      <c r="C66" s="29" t="s">
        <v>535</v>
      </c>
      <c r="D66" s="13" t="s">
        <v>543</v>
      </c>
      <c r="E66" s="14" t="s">
        <v>9</v>
      </c>
      <c r="F66" s="61">
        <v>1</v>
      </c>
      <c r="G66" s="61">
        <v>2</v>
      </c>
      <c r="H66" s="77">
        <f t="shared" si="3"/>
        <v>0.90909090909090906</v>
      </c>
      <c r="I66" s="61" t="s">
        <v>648</v>
      </c>
      <c r="J66" s="14">
        <v>178.5</v>
      </c>
      <c r="K66" s="48">
        <v>81.099999999999994</v>
      </c>
      <c r="L66" s="52">
        <v>165</v>
      </c>
      <c r="M66" s="53">
        <f>L66*0.36</f>
        <v>59.4</v>
      </c>
      <c r="N66" s="53">
        <v>14.949299999999999</v>
      </c>
      <c r="O66" s="53">
        <f t="shared" si="1"/>
        <v>54.960661764705875</v>
      </c>
      <c r="R66" s="8">
        <f t="shared" si="2"/>
        <v>151.30870445344129</v>
      </c>
    </row>
    <row r="67" spans="1:18" ht="24.75" customHeight="1" x14ac:dyDescent="0.3">
      <c r="A67" s="25" t="s">
        <v>68</v>
      </c>
      <c r="B67" s="32" t="s">
        <v>73</v>
      </c>
      <c r="C67" s="29" t="s">
        <v>537</v>
      </c>
      <c r="D67" s="13" t="s">
        <v>543</v>
      </c>
      <c r="E67" s="14" t="s">
        <v>9</v>
      </c>
      <c r="F67" s="61">
        <v>1</v>
      </c>
      <c r="G67" s="61">
        <v>2.4</v>
      </c>
      <c r="H67" s="77">
        <f t="shared" si="3"/>
        <v>1.0909090909090908</v>
      </c>
      <c r="I67" s="61" t="s">
        <v>647</v>
      </c>
      <c r="J67" s="14">
        <v>178.5</v>
      </c>
      <c r="K67" s="48">
        <v>81.099999999999994</v>
      </c>
      <c r="L67" s="52">
        <v>175</v>
      </c>
      <c r="M67" s="53">
        <f>L67*0.36</f>
        <v>63</v>
      </c>
      <c r="N67" s="53">
        <v>16.593800000000002</v>
      </c>
      <c r="O67" s="53">
        <f t="shared" si="1"/>
        <v>61.006617647058825</v>
      </c>
      <c r="R67" s="8">
        <f t="shared" si="2"/>
        <v>167.95344129554658</v>
      </c>
    </row>
    <row r="68" spans="1:18" ht="24.75" customHeight="1" x14ac:dyDescent="0.3">
      <c r="A68" s="25" t="s">
        <v>68</v>
      </c>
      <c r="B68" s="32" t="s">
        <v>75</v>
      </c>
      <c r="C68" s="29" t="s">
        <v>76</v>
      </c>
      <c r="D68" s="13" t="s">
        <v>544</v>
      </c>
      <c r="E68" s="14" t="s">
        <v>9</v>
      </c>
      <c r="F68" s="61">
        <v>1</v>
      </c>
      <c r="G68" s="61">
        <v>3.4</v>
      </c>
      <c r="H68" s="77">
        <f t="shared" si="3"/>
        <v>1.5454545454545452</v>
      </c>
      <c r="I68" s="61" t="s">
        <v>649</v>
      </c>
      <c r="J68" s="14">
        <v>1130</v>
      </c>
      <c r="K68" s="48">
        <v>512.57000000000005</v>
      </c>
      <c r="L68" s="52">
        <v>200.5</v>
      </c>
      <c r="M68" s="53">
        <f>L68*0.36</f>
        <v>72.179999999999993</v>
      </c>
      <c r="N68" s="53">
        <v>19.630400000000002</v>
      </c>
      <c r="O68" s="53">
        <f t="shared" si="1"/>
        <v>72.170588235294119</v>
      </c>
      <c r="R68" s="8">
        <f t="shared" si="2"/>
        <v>198.68825910931176</v>
      </c>
    </row>
    <row r="69" spans="1:18" ht="24.75" customHeight="1" x14ac:dyDescent="0.3">
      <c r="A69" s="25" t="s">
        <v>68</v>
      </c>
      <c r="B69" s="32" t="s">
        <v>77</v>
      </c>
      <c r="C69" s="29" t="s">
        <v>78</v>
      </c>
      <c r="D69" s="13" t="s">
        <v>14</v>
      </c>
      <c r="E69" s="14" t="s">
        <v>9</v>
      </c>
      <c r="F69" s="61">
        <v>1</v>
      </c>
      <c r="G69" s="61">
        <v>7.6</v>
      </c>
      <c r="H69" s="77">
        <f t="shared" si="3"/>
        <v>3.4545454545454541</v>
      </c>
      <c r="I69" s="61" t="s">
        <v>650</v>
      </c>
      <c r="J69" s="14">
        <v>2000</v>
      </c>
      <c r="K69" s="48">
        <v>908</v>
      </c>
      <c r="L69" s="52">
        <v>420</v>
      </c>
      <c r="M69" s="53">
        <f>L69*0.36</f>
        <v>151.19999999999999</v>
      </c>
      <c r="N69" s="53">
        <v>24.323799999999999</v>
      </c>
      <c r="O69" s="53">
        <f t="shared" si="1"/>
        <v>89.425735294117629</v>
      </c>
      <c r="R69" s="8">
        <f t="shared" si="2"/>
        <v>246.19230769230768</v>
      </c>
    </row>
    <row r="70" spans="1:18" ht="24.75" customHeight="1" x14ac:dyDescent="0.3">
      <c r="A70" s="25" t="s">
        <v>68</v>
      </c>
      <c r="B70" s="32" t="s">
        <v>79</v>
      </c>
      <c r="C70" s="29" t="s">
        <v>80</v>
      </c>
      <c r="D70" s="13" t="s">
        <v>14</v>
      </c>
      <c r="E70" s="14" t="s">
        <v>9</v>
      </c>
      <c r="F70" s="61">
        <v>1</v>
      </c>
      <c r="G70" s="61">
        <v>7</v>
      </c>
      <c r="H70" s="77">
        <f t="shared" si="3"/>
        <v>3.1818181818181817</v>
      </c>
      <c r="I70" s="61" t="s">
        <v>650</v>
      </c>
      <c r="J70" s="14">
        <v>650</v>
      </c>
      <c r="K70" s="48">
        <v>295</v>
      </c>
      <c r="L70" s="52">
        <v>380</v>
      </c>
      <c r="M70" s="53">
        <f>L70*0.36</f>
        <v>136.79999999999998</v>
      </c>
      <c r="N70" s="53">
        <v>23.95</v>
      </c>
      <c r="O70" s="53">
        <f t="shared" si="1"/>
        <v>88.05147058823529</v>
      </c>
      <c r="R70" s="8">
        <f t="shared" si="2"/>
        <v>242.40890688259108</v>
      </c>
    </row>
    <row r="71" spans="1:18" ht="24.75" customHeight="1" x14ac:dyDescent="0.3">
      <c r="A71" s="25" t="s">
        <v>68</v>
      </c>
      <c r="B71" s="32" t="s">
        <v>81</v>
      </c>
      <c r="C71" s="29" t="s">
        <v>82</v>
      </c>
      <c r="D71" s="13" t="s">
        <v>14</v>
      </c>
      <c r="E71" s="14" t="s">
        <v>9</v>
      </c>
      <c r="F71" s="61">
        <v>1</v>
      </c>
      <c r="G71" s="61">
        <v>8</v>
      </c>
      <c r="H71" s="77">
        <f t="shared" si="3"/>
        <v>3.6363636363636362</v>
      </c>
      <c r="I71" s="61" t="s">
        <v>651</v>
      </c>
      <c r="J71" s="14">
        <v>2000</v>
      </c>
      <c r="K71" s="48">
        <v>908</v>
      </c>
      <c r="L71" s="52">
        <v>470</v>
      </c>
      <c r="M71" s="53">
        <f>L71*0.36</f>
        <v>169.2</v>
      </c>
      <c r="N71" s="53">
        <v>66.364599999999996</v>
      </c>
      <c r="O71" s="53">
        <f t="shared" si="1"/>
        <v>243.98749999999995</v>
      </c>
      <c r="R71" s="8">
        <f t="shared" si="2"/>
        <v>671.70647773279347</v>
      </c>
    </row>
    <row r="72" spans="1:18" ht="24.75" customHeight="1" x14ac:dyDescent="0.3">
      <c r="A72" s="25" t="s">
        <v>68</v>
      </c>
      <c r="B72" s="32" t="s">
        <v>808</v>
      </c>
      <c r="C72" s="29" t="s">
        <v>811</v>
      </c>
      <c r="D72" s="13" t="s">
        <v>14</v>
      </c>
      <c r="E72" s="14" t="s">
        <v>9</v>
      </c>
      <c r="F72" s="61">
        <v>1</v>
      </c>
      <c r="G72" s="61"/>
      <c r="H72" s="77"/>
      <c r="I72" s="61"/>
      <c r="J72" s="14">
        <v>500</v>
      </c>
      <c r="K72" s="48">
        <v>277</v>
      </c>
      <c r="L72" s="52">
        <v>380</v>
      </c>
      <c r="M72" s="53">
        <f>L72*0.36</f>
        <v>136.79999999999998</v>
      </c>
      <c r="N72" s="53"/>
      <c r="O72" s="53"/>
      <c r="R72" s="8"/>
    </row>
    <row r="73" spans="1:18" ht="24.75" customHeight="1" x14ac:dyDescent="0.3">
      <c r="A73" s="25" t="s">
        <v>68</v>
      </c>
      <c r="B73" s="32" t="s">
        <v>809</v>
      </c>
      <c r="C73" s="29" t="s">
        <v>810</v>
      </c>
      <c r="D73" s="13" t="s">
        <v>14</v>
      </c>
      <c r="E73" s="14" t="s">
        <v>9</v>
      </c>
      <c r="F73" s="61">
        <v>1</v>
      </c>
      <c r="G73" s="61"/>
      <c r="H73" s="77"/>
      <c r="I73" s="61"/>
      <c r="J73" s="14">
        <v>980</v>
      </c>
      <c r="K73" s="48">
        <v>445</v>
      </c>
      <c r="L73" s="52">
        <v>410</v>
      </c>
      <c r="M73" s="53">
        <f>L73*0.36</f>
        <v>147.6</v>
      </c>
      <c r="N73" s="53"/>
      <c r="O73" s="53"/>
      <c r="R73" s="8"/>
    </row>
    <row r="74" spans="1:18" ht="24.75" customHeight="1" x14ac:dyDescent="0.3">
      <c r="A74" s="25" t="s">
        <v>68</v>
      </c>
      <c r="B74" s="32" t="s">
        <v>83</v>
      </c>
      <c r="C74" s="29" t="s">
        <v>434</v>
      </c>
      <c r="D74" s="13" t="s">
        <v>14</v>
      </c>
      <c r="E74" s="14" t="s">
        <v>9</v>
      </c>
      <c r="F74" s="61">
        <v>1</v>
      </c>
      <c r="G74" s="61">
        <v>8.6</v>
      </c>
      <c r="H74" s="77">
        <f t="shared" ref="H74:H108" si="4">G74/2.2</f>
        <v>3.9090909090909087</v>
      </c>
      <c r="I74" s="61" t="s">
        <v>650</v>
      </c>
      <c r="J74" s="14">
        <v>2000</v>
      </c>
      <c r="K74" s="48">
        <v>908</v>
      </c>
      <c r="L74" s="52">
        <v>450</v>
      </c>
      <c r="M74" s="53">
        <f>L74*0.36</f>
        <v>162</v>
      </c>
      <c r="N74" s="53">
        <v>60.252200000000002</v>
      </c>
      <c r="O74" s="53">
        <f t="shared" ref="O74:O140" si="5">N74/0.272</f>
        <v>221.51544117647057</v>
      </c>
      <c r="R74" s="8">
        <f t="shared" si="2"/>
        <v>609.84008097165997</v>
      </c>
    </row>
    <row r="75" spans="1:18" ht="24.75" customHeight="1" x14ac:dyDescent="0.3">
      <c r="A75" s="25" t="s">
        <v>68</v>
      </c>
      <c r="B75" s="32" t="s">
        <v>84</v>
      </c>
      <c r="C75" s="29" t="s">
        <v>85</v>
      </c>
      <c r="D75" s="13" t="s">
        <v>14</v>
      </c>
      <c r="E75" s="14" t="s">
        <v>9</v>
      </c>
      <c r="F75" s="61">
        <v>1</v>
      </c>
      <c r="G75" s="61">
        <v>5.74</v>
      </c>
      <c r="H75" s="77">
        <f t="shared" si="4"/>
        <v>2.6090909090909089</v>
      </c>
      <c r="I75" s="61" t="s">
        <v>739</v>
      </c>
      <c r="J75" s="14">
        <v>650</v>
      </c>
      <c r="K75" s="48">
        <v>295</v>
      </c>
      <c r="L75" s="52">
        <v>415</v>
      </c>
      <c r="M75" s="53">
        <f>L75*0.36</f>
        <v>149.4</v>
      </c>
      <c r="N75" s="53">
        <v>54.898299999999999</v>
      </c>
      <c r="O75" s="53">
        <f t="shared" si="5"/>
        <v>201.83198529411763</v>
      </c>
      <c r="R75" s="8">
        <f t="shared" ref="R75:R141" si="6">N75/0.0988</f>
        <v>555.65080971659916</v>
      </c>
    </row>
    <row r="76" spans="1:18" ht="24.75" customHeight="1" x14ac:dyDescent="0.3">
      <c r="A76" s="25" t="s">
        <v>68</v>
      </c>
      <c r="B76" s="32" t="s">
        <v>86</v>
      </c>
      <c r="C76" s="29" t="s">
        <v>87</v>
      </c>
      <c r="D76" s="13" t="s">
        <v>14</v>
      </c>
      <c r="E76" s="14" t="s">
        <v>9</v>
      </c>
      <c r="F76" s="61">
        <v>1</v>
      </c>
      <c r="G76" s="61">
        <v>9</v>
      </c>
      <c r="H76" s="77">
        <f t="shared" si="4"/>
        <v>4.0909090909090908</v>
      </c>
      <c r="I76" s="61" t="s">
        <v>652</v>
      </c>
      <c r="J76" s="14">
        <v>2000</v>
      </c>
      <c r="K76" s="48">
        <v>908</v>
      </c>
      <c r="L76" s="52">
        <v>500</v>
      </c>
      <c r="M76" s="53">
        <f>L76*0.36</f>
        <v>180</v>
      </c>
      <c r="N76" s="53">
        <v>54.074300000000001</v>
      </c>
      <c r="O76" s="53">
        <f t="shared" si="5"/>
        <v>198.80257352941175</v>
      </c>
      <c r="R76" s="8">
        <f t="shared" si="6"/>
        <v>547.3107287449393</v>
      </c>
    </row>
    <row r="77" spans="1:18" ht="24.75" customHeight="1" x14ac:dyDescent="0.3">
      <c r="A77" s="25" t="s">
        <v>68</v>
      </c>
      <c r="B77" s="32" t="s">
        <v>812</v>
      </c>
      <c r="C77" s="29" t="s">
        <v>814</v>
      </c>
      <c r="D77" s="13" t="s">
        <v>14</v>
      </c>
      <c r="E77" s="14" t="s">
        <v>9</v>
      </c>
      <c r="F77" s="61">
        <v>1</v>
      </c>
      <c r="G77" s="61"/>
      <c r="H77" s="77"/>
      <c r="I77" s="61"/>
      <c r="J77" s="14">
        <v>500</v>
      </c>
      <c r="K77" s="48">
        <v>277</v>
      </c>
      <c r="L77" s="52">
        <v>450</v>
      </c>
      <c r="M77" s="53">
        <f>L77*0.36</f>
        <v>162</v>
      </c>
      <c r="N77" s="53"/>
      <c r="O77" s="53"/>
      <c r="R77" s="8"/>
    </row>
    <row r="78" spans="1:18" ht="24.75" customHeight="1" x14ac:dyDescent="0.3">
      <c r="A78" s="25" t="s">
        <v>68</v>
      </c>
      <c r="B78" s="32" t="s">
        <v>813</v>
      </c>
      <c r="C78" s="29" t="s">
        <v>815</v>
      </c>
      <c r="D78" s="13" t="s">
        <v>14</v>
      </c>
      <c r="E78" s="14" t="s">
        <v>9</v>
      </c>
      <c r="F78" s="61">
        <v>1</v>
      </c>
      <c r="G78" s="61"/>
      <c r="H78" s="77"/>
      <c r="I78" s="61"/>
      <c r="J78" s="14">
        <v>980</v>
      </c>
      <c r="K78" s="48">
        <v>445</v>
      </c>
      <c r="L78" s="52">
        <v>480</v>
      </c>
      <c r="M78" s="53">
        <f>L78*0.36</f>
        <v>172.79999999999998</v>
      </c>
      <c r="N78" s="53"/>
      <c r="O78" s="53"/>
      <c r="R78" s="8"/>
    </row>
    <row r="79" spans="1:18" ht="24.75" customHeight="1" x14ac:dyDescent="0.3">
      <c r="A79" s="25" t="s">
        <v>68</v>
      </c>
      <c r="B79" s="32" t="s">
        <v>88</v>
      </c>
      <c r="C79" s="29" t="s">
        <v>89</v>
      </c>
      <c r="D79" s="13" t="s">
        <v>14</v>
      </c>
      <c r="E79" s="14" t="s">
        <v>9</v>
      </c>
      <c r="F79" s="61">
        <v>1</v>
      </c>
      <c r="G79" s="61">
        <v>34.6</v>
      </c>
      <c r="H79" s="77">
        <f t="shared" si="4"/>
        <v>15.727272727272727</v>
      </c>
      <c r="I79" s="61" t="s">
        <v>653</v>
      </c>
      <c r="J79" s="14">
        <v>2000</v>
      </c>
      <c r="K79" s="48">
        <v>908</v>
      </c>
      <c r="L79" s="52">
        <v>650</v>
      </c>
      <c r="M79" s="53">
        <f>L79*0.36</f>
        <v>234</v>
      </c>
      <c r="N79" s="53">
        <v>57.029899999999998</v>
      </c>
      <c r="O79" s="53">
        <f t="shared" si="5"/>
        <v>209.66874999999999</v>
      </c>
      <c r="R79" s="8">
        <f t="shared" si="6"/>
        <v>577.2257085020243</v>
      </c>
    </row>
    <row r="80" spans="1:18" ht="24.75" customHeight="1" x14ac:dyDescent="0.3">
      <c r="A80" s="25" t="s">
        <v>68</v>
      </c>
      <c r="B80" s="32" t="s">
        <v>90</v>
      </c>
      <c r="C80" s="29" t="s">
        <v>91</v>
      </c>
      <c r="D80" s="13" t="s">
        <v>14</v>
      </c>
      <c r="E80" s="14" t="s">
        <v>9</v>
      </c>
      <c r="F80" s="61">
        <v>1</v>
      </c>
      <c r="G80" s="61">
        <v>3</v>
      </c>
      <c r="H80" s="77">
        <f t="shared" si="4"/>
        <v>1.3636363636363635</v>
      </c>
      <c r="I80" s="61" t="s">
        <v>659</v>
      </c>
      <c r="J80" s="14">
        <v>300</v>
      </c>
      <c r="K80" s="48">
        <v>136</v>
      </c>
      <c r="L80" s="52">
        <v>180</v>
      </c>
      <c r="M80" s="53">
        <f>L80*0.36</f>
        <v>64.8</v>
      </c>
      <c r="N80" s="53">
        <v>6.8429000000000002</v>
      </c>
      <c r="O80" s="53">
        <f t="shared" si="5"/>
        <v>25.157720588235293</v>
      </c>
      <c r="R80" s="8">
        <f t="shared" si="6"/>
        <v>69.260121457489888</v>
      </c>
    </row>
    <row r="81" spans="1:18" ht="24.75" customHeight="1" x14ac:dyDescent="0.3">
      <c r="A81" s="25" t="s">
        <v>74</v>
      </c>
      <c r="B81" s="32" t="s">
        <v>781</v>
      </c>
      <c r="C81" s="29" t="s">
        <v>763</v>
      </c>
      <c r="D81" s="13" t="s">
        <v>14</v>
      </c>
      <c r="E81" s="14" t="s">
        <v>9</v>
      </c>
      <c r="F81" s="61">
        <v>1</v>
      </c>
      <c r="G81" s="61">
        <v>1</v>
      </c>
      <c r="H81" s="77">
        <f t="shared" si="4"/>
        <v>0.45454545454545453</v>
      </c>
      <c r="I81" s="61" t="s">
        <v>737</v>
      </c>
      <c r="J81" s="14">
        <v>10600</v>
      </c>
      <c r="K81" s="48">
        <v>482</v>
      </c>
      <c r="L81" s="52">
        <v>150</v>
      </c>
      <c r="M81" s="53">
        <f>L81*0.36</f>
        <v>54</v>
      </c>
      <c r="N81" s="53">
        <v>14.09</v>
      </c>
      <c r="O81" s="53">
        <f t="shared" si="5"/>
        <v>51.80147058823529</v>
      </c>
      <c r="R81" s="8">
        <f t="shared" si="6"/>
        <v>142.61133603238866</v>
      </c>
    </row>
    <row r="82" spans="1:18" ht="24.75" customHeight="1" x14ac:dyDescent="0.3">
      <c r="A82" s="25" t="s">
        <v>74</v>
      </c>
      <c r="B82" s="32" t="s">
        <v>762</v>
      </c>
      <c r="C82" s="29" t="s">
        <v>763</v>
      </c>
      <c r="D82" s="13" t="s">
        <v>14</v>
      </c>
      <c r="E82" s="14" t="s">
        <v>9</v>
      </c>
      <c r="F82" s="61">
        <v>1</v>
      </c>
      <c r="G82" s="61">
        <v>1</v>
      </c>
      <c r="H82" s="77">
        <f t="shared" si="4"/>
        <v>0.45454545454545453</v>
      </c>
      <c r="I82" s="61" t="s">
        <v>737</v>
      </c>
      <c r="J82" s="14">
        <v>10600</v>
      </c>
      <c r="K82" s="48">
        <v>482</v>
      </c>
      <c r="L82" s="52">
        <v>160</v>
      </c>
      <c r="M82" s="53">
        <f>L82*0.36</f>
        <v>57.599999999999994</v>
      </c>
      <c r="N82" s="53">
        <v>14.95</v>
      </c>
      <c r="O82" s="53">
        <f t="shared" si="5"/>
        <v>54.963235294117638</v>
      </c>
      <c r="R82" s="8">
        <f t="shared" si="6"/>
        <v>151.31578947368419</v>
      </c>
    </row>
    <row r="83" spans="1:18" ht="24.75" customHeight="1" x14ac:dyDescent="0.3">
      <c r="A83" s="25" t="s">
        <v>74</v>
      </c>
      <c r="B83" s="32" t="s">
        <v>782</v>
      </c>
      <c r="C83" s="29" t="s">
        <v>93</v>
      </c>
      <c r="D83" s="13" t="s">
        <v>14</v>
      </c>
      <c r="E83" s="14" t="s">
        <v>9</v>
      </c>
      <c r="F83" s="61">
        <v>1</v>
      </c>
      <c r="G83" s="61">
        <v>3</v>
      </c>
      <c r="H83" s="77">
        <f t="shared" si="4"/>
        <v>1.3636363636363635</v>
      </c>
      <c r="I83" s="61" t="s">
        <v>737</v>
      </c>
      <c r="J83" s="14">
        <v>10600</v>
      </c>
      <c r="K83" s="48">
        <v>482</v>
      </c>
      <c r="L83" s="52">
        <v>191.5</v>
      </c>
      <c r="M83" s="53">
        <f>L83*0.36</f>
        <v>68.94</v>
      </c>
      <c r="N83" s="53">
        <v>18.75</v>
      </c>
      <c r="O83" s="53">
        <f t="shared" si="5"/>
        <v>68.933823529411754</v>
      </c>
      <c r="R83" s="8">
        <f t="shared" si="6"/>
        <v>189.77732793522267</v>
      </c>
    </row>
    <row r="84" spans="1:18" ht="24.75" customHeight="1" x14ac:dyDescent="0.3">
      <c r="A84" s="25" t="s">
        <v>74</v>
      </c>
      <c r="B84" s="32" t="s">
        <v>92</v>
      </c>
      <c r="C84" s="29" t="s">
        <v>93</v>
      </c>
      <c r="D84" s="13" t="s">
        <v>14</v>
      </c>
      <c r="E84" s="14" t="s">
        <v>9</v>
      </c>
      <c r="F84" s="61">
        <v>1</v>
      </c>
      <c r="G84" s="61">
        <v>3</v>
      </c>
      <c r="H84" s="77">
        <f t="shared" si="4"/>
        <v>1.3636363636363635</v>
      </c>
      <c r="I84" s="61" t="s">
        <v>737</v>
      </c>
      <c r="J84" s="14">
        <v>10600</v>
      </c>
      <c r="K84" s="48">
        <v>482</v>
      </c>
      <c r="L84" s="52">
        <v>220</v>
      </c>
      <c r="M84" s="53">
        <f>L84*0.36</f>
        <v>79.2</v>
      </c>
      <c r="N84" s="53">
        <v>26.7</v>
      </c>
      <c r="O84" s="53">
        <f t="shared" si="5"/>
        <v>98.161764705882348</v>
      </c>
      <c r="R84" s="8">
        <f t="shared" si="6"/>
        <v>270.24291497975707</v>
      </c>
    </row>
    <row r="85" spans="1:18" ht="24.75" customHeight="1" x14ac:dyDescent="0.3">
      <c r="A85" s="25" t="s">
        <v>74</v>
      </c>
      <c r="B85" s="32" t="s">
        <v>94</v>
      </c>
      <c r="C85" s="29" t="s">
        <v>98</v>
      </c>
      <c r="D85" s="13" t="s">
        <v>14</v>
      </c>
      <c r="E85" s="14" t="s">
        <v>9</v>
      </c>
      <c r="F85" s="61">
        <v>1</v>
      </c>
      <c r="G85" s="61">
        <v>5.0999999999999996</v>
      </c>
      <c r="H85" s="77">
        <f t="shared" si="4"/>
        <v>2.3181818181818179</v>
      </c>
      <c r="I85" s="61" t="s">
        <v>737</v>
      </c>
      <c r="J85" s="14">
        <v>10600</v>
      </c>
      <c r="K85" s="48">
        <v>482</v>
      </c>
      <c r="L85" s="52">
        <v>200</v>
      </c>
      <c r="M85" s="53">
        <f>L85*0.36</f>
        <v>72</v>
      </c>
      <c r="N85" s="53">
        <v>33</v>
      </c>
      <c r="O85" s="53">
        <f t="shared" si="5"/>
        <v>121.3235294117647</v>
      </c>
      <c r="R85" s="8">
        <f t="shared" si="6"/>
        <v>334.0080971659919</v>
      </c>
    </row>
    <row r="86" spans="1:18" ht="24.75" customHeight="1" x14ac:dyDescent="0.3">
      <c r="A86" s="25" t="s">
        <v>74</v>
      </c>
      <c r="B86" s="32" t="s">
        <v>96</v>
      </c>
      <c r="C86" s="29" t="s">
        <v>97</v>
      </c>
      <c r="D86" s="13" t="s">
        <v>14</v>
      </c>
      <c r="E86" s="14" t="s">
        <v>9</v>
      </c>
      <c r="F86" s="61">
        <v>1</v>
      </c>
      <c r="G86" s="61">
        <v>3.8</v>
      </c>
      <c r="H86" s="77">
        <f t="shared" si="4"/>
        <v>1.7272727272727271</v>
      </c>
      <c r="I86" s="61" t="s">
        <v>737</v>
      </c>
      <c r="J86" s="14">
        <v>10600</v>
      </c>
      <c r="K86" s="48">
        <v>482</v>
      </c>
      <c r="L86" s="52">
        <v>250</v>
      </c>
      <c r="M86" s="53">
        <f>L86*0.36</f>
        <v>90</v>
      </c>
      <c r="N86" s="53">
        <v>44.695999999999998</v>
      </c>
      <c r="O86" s="53">
        <f t="shared" si="5"/>
        <v>164.3235294117647</v>
      </c>
      <c r="R86" s="8">
        <f t="shared" si="6"/>
        <v>452.38866396761131</v>
      </c>
    </row>
    <row r="87" spans="1:18" ht="24.75" customHeight="1" x14ac:dyDescent="0.3">
      <c r="A87" s="25" t="s">
        <v>74</v>
      </c>
      <c r="B87" s="32" t="s">
        <v>778</v>
      </c>
      <c r="C87" s="29" t="s">
        <v>95</v>
      </c>
      <c r="D87" s="13" t="s">
        <v>14</v>
      </c>
      <c r="E87" s="14" t="s">
        <v>9</v>
      </c>
      <c r="F87" s="61">
        <v>1</v>
      </c>
      <c r="G87" s="61">
        <v>2.5</v>
      </c>
      <c r="H87" s="77">
        <f t="shared" si="4"/>
        <v>1.1363636363636362</v>
      </c>
      <c r="I87" s="61" t="s">
        <v>737</v>
      </c>
      <c r="J87" s="14">
        <v>10600</v>
      </c>
      <c r="K87" s="48">
        <v>482</v>
      </c>
      <c r="L87" s="52">
        <v>300</v>
      </c>
      <c r="M87" s="53">
        <f>L87*0.36</f>
        <v>108</v>
      </c>
      <c r="N87" s="53">
        <v>52.65</v>
      </c>
      <c r="O87" s="53">
        <f t="shared" si="5"/>
        <v>193.5661764705882</v>
      </c>
      <c r="R87" s="8">
        <f t="shared" si="6"/>
        <v>532.8947368421052</v>
      </c>
    </row>
    <row r="88" spans="1:18" ht="24.75" customHeight="1" x14ac:dyDescent="0.3">
      <c r="A88" s="25" t="s">
        <v>17</v>
      </c>
      <c r="B88" s="32" t="s">
        <v>99</v>
      </c>
      <c r="C88" s="29" t="s">
        <v>435</v>
      </c>
      <c r="D88" s="13" t="s">
        <v>14</v>
      </c>
      <c r="E88" s="14" t="s">
        <v>9</v>
      </c>
      <c r="F88" s="61">
        <v>1</v>
      </c>
      <c r="G88" s="61">
        <v>1.4</v>
      </c>
      <c r="H88" s="77">
        <f t="shared" si="4"/>
        <v>0.63636363636363624</v>
      </c>
      <c r="I88" s="61" t="s">
        <v>660</v>
      </c>
      <c r="J88" s="14">
        <v>220</v>
      </c>
      <c r="K88" s="48">
        <v>99.79</v>
      </c>
      <c r="L88" s="52">
        <v>237.5</v>
      </c>
      <c r="M88" s="53">
        <f>L88*0.36</f>
        <v>85.5</v>
      </c>
      <c r="N88" s="53">
        <v>23.224599999999999</v>
      </c>
      <c r="O88" s="53">
        <f t="shared" si="5"/>
        <v>85.384558823529403</v>
      </c>
      <c r="R88" s="8">
        <f t="shared" si="6"/>
        <v>235.06680161943319</v>
      </c>
    </row>
    <row r="89" spans="1:18" ht="24.75" customHeight="1" x14ac:dyDescent="0.3">
      <c r="A89" s="25" t="s">
        <v>17</v>
      </c>
      <c r="B89" s="32" t="s">
        <v>100</v>
      </c>
      <c r="C89" s="29" t="s">
        <v>436</v>
      </c>
      <c r="D89" s="13" t="s">
        <v>543</v>
      </c>
      <c r="E89" s="14" t="s">
        <v>9</v>
      </c>
      <c r="F89" s="61">
        <v>1</v>
      </c>
      <c r="G89" s="61">
        <v>1.4</v>
      </c>
      <c r="H89" s="77">
        <f t="shared" si="4"/>
        <v>0.63636363636363624</v>
      </c>
      <c r="I89" s="61" t="s">
        <v>660</v>
      </c>
      <c r="J89" s="14">
        <v>220</v>
      </c>
      <c r="K89" s="48">
        <v>99.79</v>
      </c>
      <c r="L89" s="52">
        <v>212.8</v>
      </c>
      <c r="M89" s="53">
        <f>L89*0.36</f>
        <v>76.608000000000004</v>
      </c>
      <c r="N89" s="53">
        <v>20.399999999999999</v>
      </c>
      <c r="O89" s="53">
        <f t="shared" si="5"/>
        <v>74.999999999999986</v>
      </c>
      <c r="R89" s="8">
        <f t="shared" si="6"/>
        <v>206.47773279352225</v>
      </c>
    </row>
    <row r="90" spans="1:18" ht="24.75" customHeight="1" x14ac:dyDescent="0.3">
      <c r="A90" s="25" t="s">
        <v>101</v>
      </c>
      <c r="B90" s="32" t="s">
        <v>616</v>
      </c>
      <c r="C90" s="29" t="s">
        <v>617</v>
      </c>
      <c r="D90" s="13" t="s">
        <v>14</v>
      </c>
      <c r="E90" s="14" t="s">
        <v>9</v>
      </c>
      <c r="F90" s="61">
        <v>1</v>
      </c>
      <c r="G90" s="61">
        <v>0.6</v>
      </c>
      <c r="H90" s="77">
        <f t="shared" si="4"/>
        <v>0.27272727272727271</v>
      </c>
      <c r="I90" s="61" t="s">
        <v>737</v>
      </c>
      <c r="J90" s="14">
        <v>10600</v>
      </c>
      <c r="K90" s="48">
        <v>4808.1000000000004</v>
      </c>
      <c r="L90" s="52">
        <v>107</v>
      </c>
      <c r="M90" s="53">
        <f>L90*0.36</f>
        <v>38.519999999999996</v>
      </c>
      <c r="N90" s="53">
        <v>10.452999999999999</v>
      </c>
      <c r="O90" s="53">
        <f t="shared" si="5"/>
        <v>38.430147058823522</v>
      </c>
      <c r="R90" s="8">
        <f t="shared" si="6"/>
        <v>105.79959514170039</v>
      </c>
    </row>
    <row r="91" spans="1:18" ht="24.75" customHeight="1" x14ac:dyDescent="0.3">
      <c r="A91" s="25" t="s">
        <v>101</v>
      </c>
      <c r="B91" s="32" t="s">
        <v>618</v>
      </c>
      <c r="C91" s="29" t="s">
        <v>619</v>
      </c>
      <c r="D91" s="13" t="s">
        <v>14</v>
      </c>
      <c r="E91" s="14" t="s">
        <v>9</v>
      </c>
      <c r="F91" s="61">
        <v>1</v>
      </c>
      <c r="G91" s="61">
        <v>1</v>
      </c>
      <c r="H91" s="77">
        <f t="shared" si="4"/>
        <v>0.45454545454545453</v>
      </c>
      <c r="I91" s="61" t="s">
        <v>737</v>
      </c>
      <c r="J91" s="14">
        <v>1130</v>
      </c>
      <c r="K91" s="48">
        <v>514</v>
      </c>
      <c r="L91" s="52">
        <v>90</v>
      </c>
      <c r="M91" s="53">
        <f>L91*0.36</f>
        <v>32.4</v>
      </c>
      <c r="N91" s="53">
        <v>7.3803000000000001</v>
      </c>
      <c r="O91" s="53">
        <f t="shared" si="5"/>
        <v>27.133455882352941</v>
      </c>
      <c r="R91" s="8">
        <f t="shared" si="6"/>
        <v>74.699392712550605</v>
      </c>
    </row>
    <row r="92" spans="1:18" ht="24.75" customHeight="1" x14ac:dyDescent="0.3">
      <c r="A92" s="25" t="s">
        <v>101</v>
      </c>
      <c r="B92" s="32" t="s">
        <v>620</v>
      </c>
      <c r="C92" s="29" t="s">
        <v>621</v>
      </c>
      <c r="D92" s="13" t="s">
        <v>14</v>
      </c>
      <c r="E92" s="14" t="s">
        <v>9</v>
      </c>
      <c r="F92" s="61">
        <v>1</v>
      </c>
      <c r="G92" s="61">
        <v>0.6</v>
      </c>
      <c r="H92" s="77">
        <f t="shared" si="4"/>
        <v>0.27272727272727271</v>
      </c>
      <c r="I92" s="61" t="s">
        <v>737</v>
      </c>
      <c r="J92" s="14">
        <v>1130</v>
      </c>
      <c r="K92" s="48">
        <v>514</v>
      </c>
      <c r="L92" s="52">
        <v>50</v>
      </c>
      <c r="M92" s="53">
        <f>L92*0.36</f>
        <v>18</v>
      </c>
      <c r="N92" s="53">
        <v>2.4895999999999998</v>
      </c>
      <c r="O92" s="53">
        <f t="shared" si="5"/>
        <v>9.1529411764705877</v>
      </c>
      <c r="R92" s="8">
        <f t="shared" si="6"/>
        <v>25.198380566801617</v>
      </c>
    </row>
    <row r="93" spans="1:18" ht="24.75" customHeight="1" x14ac:dyDescent="0.3">
      <c r="A93" s="25" t="s">
        <v>101</v>
      </c>
      <c r="B93" s="32" t="s">
        <v>102</v>
      </c>
      <c r="C93" s="29" t="s">
        <v>531</v>
      </c>
      <c r="D93" s="14" t="s">
        <v>543</v>
      </c>
      <c r="E93" s="14" t="s">
        <v>9</v>
      </c>
      <c r="F93" s="61">
        <v>1</v>
      </c>
      <c r="G93" s="61">
        <v>1.4</v>
      </c>
      <c r="H93" s="77">
        <f t="shared" si="4"/>
        <v>0.63636363636363624</v>
      </c>
      <c r="I93" s="61" t="s">
        <v>661</v>
      </c>
      <c r="J93" s="14">
        <v>779</v>
      </c>
      <c r="K93" s="48">
        <v>354</v>
      </c>
      <c r="L93" s="52">
        <v>57</v>
      </c>
      <c r="M93" s="53">
        <f>L93*0.36</f>
        <v>20.52</v>
      </c>
      <c r="N93" s="53">
        <v>5.5514999999999999</v>
      </c>
      <c r="O93" s="53">
        <f t="shared" si="5"/>
        <v>20.409926470588232</v>
      </c>
      <c r="R93" s="8">
        <f t="shared" si="6"/>
        <v>56.189271255060731</v>
      </c>
    </row>
    <row r="94" spans="1:18" ht="24.75" customHeight="1" x14ac:dyDescent="0.3">
      <c r="A94" s="25" t="s">
        <v>101</v>
      </c>
      <c r="B94" s="32" t="s">
        <v>103</v>
      </c>
      <c r="C94" s="29" t="s">
        <v>532</v>
      </c>
      <c r="D94" s="14" t="s">
        <v>14</v>
      </c>
      <c r="E94" s="14" t="s">
        <v>9</v>
      </c>
      <c r="F94" s="61">
        <v>1</v>
      </c>
      <c r="G94" s="61">
        <v>4.2</v>
      </c>
      <c r="H94" s="77">
        <f t="shared" si="4"/>
        <v>1.9090909090909089</v>
      </c>
      <c r="I94" s="61" t="s">
        <v>662</v>
      </c>
      <c r="J94" s="14">
        <v>252</v>
      </c>
      <c r="K94" s="48">
        <v>115</v>
      </c>
      <c r="L94" s="52">
        <v>116.5</v>
      </c>
      <c r="M94" s="53">
        <f>L94*0.36</f>
        <v>41.94</v>
      </c>
      <c r="N94" s="53">
        <v>11.398099999999999</v>
      </c>
      <c r="O94" s="53">
        <f t="shared" si="5"/>
        <v>41.9047794117647</v>
      </c>
      <c r="R94" s="8">
        <f t="shared" si="6"/>
        <v>115.36538461538461</v>
      </c>
    </row>
    <row r="95" spans="1:18" ht="24.75" customHeight="1" x14ac:dyDescent="0.3">
      <c r="A95" s="25" t="s">
        <v>101</v>
      </c>
      <c r="B95" s="32" t="s">
        <v>104</v>
      </c>
      <c r="C95" s="29" t="s">
        <v>533</v>
      </c>
      <c r="D95" s="14" t="s">
        <v>14</v>
      </c>
      <c r="E95" s="14" t="s">
        <v>9</v>
      </c>
      <c r="F95" s="61">
        <v>1</v>
      </c>
      <c r="G95" s="61">
        <v>6.8</v>
      </c>
      <c r="H95" s="77">
        <f t="shared" si="4"/>
        <v>3.0909090909090904</v>
      </c>
      <c r="I95" s="61" t="s">
        <v>663</v>
      </c>
      <c r="J95" s="14">
        <v>252</v>
      </c>
      <c r="K95" s="48">
        <v>115</v>
      </c>
      <c r="L95" s="52">
        <v>144.5</v>
      </c>
      <c r="M95" s="53">
        <f>L95*0.36</f>
        <v>52.019999999999996</v>
      </c>
      <c r="N95" s="53">
        <v>14.1317</v>
      </c>
      <c r="O95" s="53">
        <f t="shared" si="5"/>
        <v>51.954779411764704</v>
      </c>
      <c r="R95" s="8">
        <f t="shared" si="6"/>
        <v>143.0334008097166</v>
      </c>
    </row>
    <row r="96" spans="1:18" ht="24.75" customHeight="1" x14ac:dyDescent="0.3">
      <c r="A96" s="25" t="s">
        <v>101</v>
      </c>
      <c r="B96" s="32" t="s">
        <v>382</v>
      </c>
      <c r="C96" s="29" t="s">
        <v>534</v>
      </c>
      <c r="D96" s="14" t="s">
        <v>14</v>
      </c>
      <c r="E96" s="14" t="s">
        <v>9</v>
      </c>
      <c r="F96" s="61">
        <v>1</v>
      </c>
      <c r="G96" s="61">
        <v>1.5</v>
      </c>
      <c r="H96" s="77">
        <f t="shared" si="4"/>
        <v>0.68181818181818177</v>
      </c>
      <c r="I96" s="61" t="s">
        <v>764</v>
      </c>
      <c r="J96" s="14">
        <v>175</v>
      </c>
      <c r="K96" s="48">
        <v>79</v>
      </c>
      <c r="L96" s="52">
        <v>262</v>
      </c>
      <c r="M96" s="53">
        <f>L96*0.36</f>
        <v>94.32</v>
      </c>
      <c r="N96" s="53">
        <v>34.284999999999997</v>
      </c>
      <c r="O96" s="53">
        <f t="shared" si="5"/>
        <v>126.04779411764704</v>
      </c>
      <c r="R96" s="8">
        <f t="shared" si="6"/>
        <v>347.01417004048579</v>
      </c>
    </row>
    <row r="97" spans="1:18" ht="24.75" customHeight="1" x14ac:dyDescent="0.3">
      <c r="A97" s="25" t="s">
        <v>170</v>
      </c>
      <c r="B97" s="32" t="s">
        <v>806</v>
      </c>
      <c r="C97" s="29" t="s">
        <v>807</v>
      </c>
      <c r="D97" s="14" t="s">
        <v>14</v>
      </c>
      <c r="E97" s="14" t="s">
        <v>9</v>
      </c>
      <c r="F97" s="61">
        <v>1</v>
      </c>
      <c r="G97" s="61"/>
      <c r="H97" s="77"/>
      <c r="I97" s="61"/>
      <c r="J97" s="14">
        <v>52</v>
      </c>
      <c r="K97" s="48">
        <v>24</v>
      </c>
      <c r="L97" s="52">
        <v>190</v>
      </c>
      <c r="M97" s="53">
        <f>L97*0.36</f>
        <v>68.399999999999991</v>
      </c>
      <c r="N97" s="53"/>
      <c r="O97" s="53"/>
      <c r="R97" s="8"/>
    </row>
    <row r="98" spans="1:18" ht="24.75" customHeight="1" x14ac:dyDescent="0.3">
      <c r="A98" s="25" t="s">
        <v>74</v>
      </c>
      <c r="B98" s="32" t="s">
        <v>105</v>
      </c>
      <c r="C98" s="29" t="s">
        <v>437</v>
      </c>
      <c r="D98" s="13" t="s">
        <v>14</v>
      </c>
      <c r="E98" s="14" t="s">
        <v>9</v>
      </c>
      <c r="F98" s="61">
        <v>1</v>
      </c>
      <c r="G98" s="61">
        <v>0.06</v>
      </c>
      <c r="H98" s="77">
        <f t="shared" si="4"/>
        <v>2.7272727272727268E-2</v>
      </c>
      <c r="I98" s="61" t="s">
        <v>737</v>
      </c>
      <c r="J98" s="14">
        <v>500</v>
      </c>
      <c r="K98" s="48">
        <v>226.8</v>
      </c>
      <c r="L98" s="52">
        <v>22</v>
      </c>
      <c r="M98" s="53">
        <f>L98*0.36</f>
        <v>7.92</v>
      </c>
      <c r="N98" s="53">
        <v>2.96</v>
      </c>
      <c r="O98" s="53">
        <f t="shared" si="5"/>
        <v>10.882352941176469</v>
      </c>
      <c r="R98" s="8">
        <f t="shared" si="6"/>
        <v>29.959514170040485</v>
      </c>
    </row>
    <row r="99" spans="1:18" ht="24.75" customHeight="1" x14ac:dyDescent="0.3">
      <c r="A99" s="25" t="s">
        <v>74</v>
      </c>
      <c r="B99" s="32" t="s">
        <v>106</v>
      </c>
      <c r="C99" s="29" t="s">
        <v>437</v>
      </c>
      <c r="D99" s="13" t="s">
        <v>543</v>
      </c>
      <c r="E99" s="14" t="s">
        <v>9</v>
      </c>
      <c r="F99" s="61">
        <v>1</v>
      </c>
      <c r="G99" s="61">
        <v>0.06</v>
      </c>
      <c r="H99" s="77">
        <f t="shared" si="4"/>
        <v>2.7272727272727268E-2</v>
      </c>
      <c r="I99" s="61" t="s">
        <v>737</v>
      </c>
      <c r="J99" s="14">
        <v>500</v>
      </c>
      <c r="K99" s="48">
        <v>226.8</v>
      </c>
      <c r="L99" s="52">
        <v>18</v>
      </c>
      <c r="M99" s="53">
        <f>L99*0.36</f>
        <v>6.4799999999999995</v>
      </c>
      <c r="N99" s="53">
        <v>2.1465000000000001</v>
      </c>
      <c r="O99" s="53">
        <f t="shared" si="5"/>
        <v>7.8915441176470589</v>
      </c>
      <c r="R99" s="8">
        <f t="shared" si="6"/>
        <v>21.725708502024293</v>
      </c>
    </row>
    <row r="100" spans="1:18" ht="24.75" customHeight="1" x14ac:dyDescent="0.3">
      <c r="A100" s="25" t="s">
        <v>74</v>
      </c>
      <c r="B100" s="32" t="s">
        <v>107</v>
      </c>
      <c r="C100" s="29" t="s">
        <v>438</v>
      </c>
      <c r="D100" s="13" t="s">
        <v>14</v>
      </c>
      <c r="E100" s="14" t="s">
        <v>9</v>
      </c>
      <c r="F100" s="61">
        <v>1</v>
      </c>
      <c r="G100" s="61">
        <v>0.09</v>
      </c>
      <c r="H100" s="77">
        <f t="shared" si="4"/>
        <v>4.0909090909090902E-2</v>
      </c>
      <c r="I100" s="61" t="s">
        <v>737</v>
      </c>
      <c r="J100" s="14">
        <v>900</v>
      </c>
      <c r="K100" s="48">
        <v>408.24</v>
      </c>
      <c r="L100" s="52">
        <v>24</v>
      </c>
      <c r="M100" s="53">
        <f>L100*0.36</f>
        <v>8.64</v>
      </c>
      <c r="N100" s="53">
        <v>1.6657999999999999</v>
      </c>
      <c r="O100" s="53">
        <f t="shared" si="5"/>
        <v>6.1242647058823527</v>
      </c>
      <c r="R100" s="8">
        <f t="shared" si="6"/>
        <v>16.860323886639677</v>
      </c>
    </row>
    <row r="101" spans="1:18" ht="24.75" customHeight="1" x14ac:dyDescent="0.3">
      <c r="A101" s="25" t="s">
        <v>74</v>
      </c>
      <c r="B101" s="32" t="s">
        <v>108</v>
      </c>
      <c r="C101" s="29" t="s">
        <v>438</v>
      </c>
      <c r="D101" s="13" t="s">
        <v>543</v>
      </c>
      <c r="E101" s="14" t="s">
        <v>9</v>
      </c>
      <c r="F101" s="61">
        <v>1</v>
      </c>
      <c r="G101" s="61">
        <v>0.09</v>
      </c>
      <c r="H101" s="77">
        <f t="shared" si="4"/>
        <v>4.0909090909090902E-2</v>
      </c>
      <c r="I101" s="61" t="s">
        <v>737</v>
      </c>
      <c r="J101" s="14">
        <v>900</v>
      </c>
      <c r="K101" s="48">
        <v>408.24</v>
      </c>
      <c r="L101" s="52">
        <v>22</v>
      </c>
      <c r="M101" s="53">
        <f>L101*0.36</f>
        <v>7.92</v>
      </c>
      <c r="N101" s="53">
        <v>1.7221</v>
      </c>
      <c r="O101" s="53">
        <f t="shared" si="5"/>
        <v>6.3312499999999998</v>
      </c>
      <c r="R101" s="8">
        <f t="shared" si="6"/>
        <v>17.430161943319838</v>
      </c>
    </row>
    <row r="102" spans="1:18" ht="24.75" customHeight="1" x14ac:dyDescent="0.3">
      <c r="A102" s="25" t="s">
        <v>74</v>
      </c>
      <c r="B102" s="32" t="s">
        <v>109</v>
      </c>
      <c r="C102" s="29" t="s">
        <v>439</v>
      </c>
      <c r="D102" s="13" t="s">
        <v>14</v>
      </c>
      <c r="E102" s="14" t="s">
        <v>9</v>
      </c>
      <c r="F102" s="61">
        <v>1</v>
      </c>
      <c r="G102" s="61">
        <v>0.03</v>
      </c>
      <c r="H102" s="77">
        <f t="shared" si="4"/>
        <v>1.3636363636363634E-2</v>
      </c>
      <c r="I102" s="61" t="s">
        <v>737</v>
      </c>
      <c r="J102" s="14">
        <v>1400</v>
      </c>
      <c r="K102" s="48">
        <v>635.04</v>
      </c>
      <c r="L102" s="52">
        <v>19.5</v>
      </c>
      <c r="M102" s="53">
        <f>L102*0.36</f>
        <v>7.02</v>
      </c>
      <c r="N102" s="53">
        <v>1.8737999999999999</v>
      </c>
      <c r="O102" s="53">
        <f t="shared" si="5"/>
        <v>6.888970588235293</v>
      </c>
      <c r="R102" s="8">
        <f t="shared" si="6"/>
        <v>18.965587044534413</v>
      </c>
    </row>
    <row r="103" spans="1:18" ht="24.75" customHeight="1" x14ac:dyDescent="0.3">
      <c r="A103" s="25" t="s">
        <v>74</v>
      </c>
      <c r="B103" s="32" t="s">
        <v>110</v>
      </c>
      <c r="C103" s="29" t="s">
        <v>111</v>
      </c>
      <c r="D103" s="13" t="s">
        <v>14</v>
      </c>
      <c r="E103" s="14" t="s">
        <v>9</v>
      </c>
      <c r="F103" s="61">
        <v>1</v>
      </c>
      <c r="G103" s="61">
        <v>0.03</v>
      </c>
      <c r="H103" s="77">
        <f t="shared" si="4"/>
        <v>1.3636363636363634E-2</v>
      </c>
      <c r="I103" s="61" t="s">
        <v>737</v>
      </c>
      <c r="J103" s="14">
        <v>1400</v>
      </c>
      <c r="K103" s="48">
        <v>635.04</v>
      </c>
      <c r="L103" s="52">
        <v>70</v>
      </c>
      <c r="M103" s="53">
        <f>L103*0.36</f>
        <v>25.2</v>
      </c>
      <c r="N103" s="53">
        <v>6.85</v>
      </c>
      <c r="O103" s="53">
        <f t="shared" si="5"/>
        <v>25.183823529411761</v>
      </c>
      <c r="R103" s="8">
        <f t="shared" si="6"/>
        <v>69.331983805668017</v>
      </c>
    </row>
    <row r="104" spans="1:18" ht="24.75" customHeight="1" x14ac:dyDescent="0.3">
      <c r="A104" s="25" t="s">
        <v>74</v>
      </c>
      <c r="B104" s="32" t="s">
        <v>112</v>
      </c>
      <c r="C104" s="29" t="s">
        <v>111</v>
      </c>
      <c r="D104" s="13" t="s">
        <v>543</v>
      </c>
      <c r="E104" s="14" t="s">
        <v>9</v>
      </c>
      <c r="F104" s="61">
        <v>1</v>
      </c>
      <c r="G104" s="61">
        <v>0.2</v>
      </c>
      <c r="H104" s="77">
        <f t="shared" si="4"/>
        <v>9.0909090909090912E-2</v>
      </c>
      <c r="I104" s="61" t="s">
        <v>737</v>
      </c>
      <c r="J104" s="14">
        <v>1400</v>
      </c>
      <c r="K104" s="48">
        <v>635.04</v>
      </c>
      <c r="L104" s="52">
        <v>54.5</v>
      </c>
      <c r="M104" s="53">
        <f>L104*0.36</f>
        <v>19.62</v>
      </c>
      <c r="N104" s="53">
        <v>0.93920000000000003</v>
      </c>
      <c r="O104" s="53">
        <f t="shared" si="5"/>
        <v>3.452941176470588</v>
      </c>
      <c r="R104" s="8">
        <f t="shared" si="6"/>
        <v>9.5060728744939276</v>
      </c>
    </row>
    <row r="105" spans="1:18" ht="24.75" customHeight="1" x14ac:dyDescent="0.3">
      <c r="A105" s="25" t="s">
        <v>74</v>
      </c>
      <c r="B105" s="32" t="s">
        <v>113</v>
      </c>
      <c r="C105" s="29" t="s">
        <v>440</v>
      </c>
      <c r="D105" s="13" t="s">
        <v>543</v>
      </c>
      <c r="E105" s="14" t="s">
        <v>9</v>
      </c>
      <c r="F105" s="61">
        <v>1</v>
      </c>
      <c r="G105" s="61">
        <v>0.2</v>
      </c>
      <c r="H105" s="77">
        <f t="shared" si="4"/>
        <v>9.0909090909090912E-2</v>
      </c>
      <c r="I105" s="61" t="s">
        <v>737</v>
      </c>
      <c r="J105" s="14">
        <v>1400</v>
      </c>
      <c r="K105" s="48">
        <v>635.04</v>
      </c>
      <c r="L105" s="52">
        <v>17</v>
      </c>
      <c r="M105" s="53">
        <f>L105*0.36</f>
        <v>6.12</v>
      </c>
      <c r="N105" s="53">
        <v>1.9450000000000001</v>
      </c>
      <c r="O105" s="53">
        <f t="shared" si="5"/>
        <v>7.1507352941176467</v>
      </c>
      <c r="R105" s="8">
        <f t="shared" si="6"/>
        <v>19.686234817813766</v>
      </c>
    </row>
    <row r="106" spans="1:18" ht="24.75" customHeight="1" x14ac:dyDescent="0.3">
      <c r="A106" s="25" t="s">
        <v>74</v>
      </c>
      <c r="B106" s="32" t="s">
        <v>114</v>
      </c>
      <c r="C106" s="29" t="s">
        <v>441</v>
      </c>
      <c r="D106" s="13" t="s">
        <v>14</v>
      </c>
      <c r="E106" s="14" t="s">
        <v>9</v>
      </c>
      <c r="F106" s="61">
        <v>1</v>
      </c>
      <c r="G106" s="61">
        <v>0.39</v>
      </c>
      <c r="H106" s="77">
        <f t="shared" si="4"/>
        <v>0.17727272727272728</v>
      </c>
      <c r="I106" s="61" t="s">
        <v>737</v>
      </c>
      <c r="J106" s="14">
        <v>2600</v>
      </c>
      <c r="K106" s="48">
        <v>1179.3599999999999</v>
      </c>
      <c r="L106" s="52">
        <v>29.5</v>
      </c>
      <c r="M106" s="53">
        <f>L106*0.36</f>
        <v>10.62</v>
      </c>
      <c r="N106" s="53">
        <v>2.1394000000000002</v>
      </c>
      <c r="O106" s="53">
        <f t="shared" si="5"/>
        <v>7.865441176470588</v>
      </c>
      <c r="R106" s="8">
        <f t="shared" si="6"/>
        <v>21.653846153846157</v>
      </c>
    </row>
    <row r="107" spans="1:18" ht="24.75" customHeight="1" x14ac:dyDescent="0.3">
      <c r="A107" s="25" t="s">
        <v>74</v>
      </c>
      <c r="B107" s="32" t="s">
        <v>115</v>
      </c>
      <c r="C107" s="29" t="s">
        <v>442</v>
      </c>
      <c r="D107" s="13" t="s">
        <v>14</v>
      </c>
      <c r="E107" s="14" t="s">
        <v>9</v>
      </c>
      <c r="F107" s="61">
        <v>1</v>
      </c>
      <c r="G107" s="61">
        <v>0.4</v>
      </c>
      <c r="H107" s="77">
        <f t="shared" si="4"/>
        <v>0.18181818181818182</v>
      </c>
      <c r="I107" s="61" t="s">
        <v>737</v>
      </c>
      <c r="J107" s="14">
        <v>2600</v>
      </c>
      <c r="K107" s="48">
        <v>1179.4000000000001</v>
      </c>
      <c r="L107" s="52">
        <v>90</v>
      </c>
      <c r="M107" s="53">
        <f>L107*0.36</f>
        <v>32.4</v>
      </c>
      <c r="N107" s="53">
        <v>4.2920999999999996</v>
      </c>
      <c r="O107" s="53">
        <f t="shared" si="5"/>
        <v>15.779779411764704</v>
      </c>
      <c r="R107" s="8">
        <f t="shared" si="6"/>
        <v>43.442307692307686</v>
      </c>
    </row>
    <row r="108" spans="1:18" ht="24.75" customHeight="1" x14ac:dyDescent="0.3">
      <c r="A108" s="25" t="s">
        <v>74</v>
      </c>
      <c r="B108" s="32" t="s">
        <v>116</v>
      </c>
      <c r="C108" s="29" t="s">
        <v>443</v>
      </c>
      <c r="D108" s="13" t="s">
        <v>543</v>
      </c>
      <c r="E108" s="14" t="s">
        <v>9</v>
      </c>
      <c r="F108" s="61">
        <v>1</v>
      </c>
      <c r="G108" s="61">
        <v>0.6</v>
      </c>
      <c r="H108" s="77">
        <f t="shared" si="4"/>
        <v>0.27272727272727271</v>
      </c>
      <c r="I108" s="61" t="s">
        <v>737</v>
      </c>
      <c r="J108" s="14">
        <v>2600</v>
      </c>
      <c r="K108" s="48">
        <v>1179.3599999999999</v>
      </c>
      <c r="L108" s="52">
        <v>78</v>
      </c>
      <c r="M108" s="53">
        <f>L108*0.36</f>
        <v>28.08</v>
      </c>
      <c r="N108" s="53">
        <v>8.8000000000000007</v>
      </c>
      <c r="O108" s="53">
        <f t="shared" si="5"/>
        <v>32.352941176470587</v>
      </c>
      <c r="R108" s="8">
        <f t="shared" si="6"/>
        <v>89.068825910931182</v>
      </c>
    </row>
    <row r="109" spans="1:18" ht="24.75" customHeight="1" x14ac:dyDescent="0.3">
      <c r="A109" s="25" t="s">
        <v>74</v>
      </c>
      <c r="B109" s="32" t="s">
        <v>117</v>
      </c>
      <c r="C109" s="29" t="s">
        <v>444</v>
      </c>
      <c r="D109" s="13" t="s">
        <v>14</v>
      </c>
      <c r="E109" s="14" t="s">
        <v>9</v>
      </c>
      <c r="F109" s="61">
        <v>1</v>
      </c>
      <c r="G109" s="61">
        <v>0.8</v>
      </c>
      <c r="H109" s="77">
        <f t="shared" ref="H109:H141" si="7">G109/2.2</f>
        <v>0.36363636363636365</v>
      </c>
      <c r="I109" s="61" t="s">
        <v>737</v>
      </c>
      <c r="J109" s="14">
        <v>2600</v>
      </c>
      <c r="K109" s="48">
        <v>1179.3599999999999</v>
      </c>
      <c r="L109" s="52">
        <v>36</v>
      </c>
      <c r="M109" s="53">
        <f>L109*0.36</f>
        <v>12.959999999999999</v>
      </c>
      <c r="N109" s="53">
        <v>2.2400000000000002</v>
      </c>
      <c r="O109" s="53">
        <f t="shared" si="5"/>
        <v>8.2352941176470598</v>
      </c>
      <c r="R109" s="8">
        <f t="shared" si="6"/>
        <v>22.672064777327936</v>
      </c>
    </row>
    <row r="110" spans="1:18" ht="24.75" customHeight="1" x14ac:dyDescent="0.3">
      <c r="A110" s="25" t="s">
        <v>74</v>
      </c>
      <c r="B110" s="32" t="s">
        <v>118</v>
      </c>
      <c r="C110" s="29" t="s">
        <v>444</v>
      </c>
      <c r="D110" s="13" t="s">
        <v>543</v>
      </c>
      <c r="E110" s="14" t="s">
        <v>9</v>
      </c>
      <c r="F110" s="61">
        <v>1</v>
      </c>
      <c r="G110" s="61">
        <v>0.35</v>
      </c>
      <c r="H110" s="77">
        <f t="shared" si="7"/>
        <v>0.15909090909090906</v>
      </c>
      <c r="I110" s="61" t="s">
        <v>737</v>
      </c>
      <c r="J110" s="14">
        <v>2600</v>
      </c>
      <c r="K110" s="48">
        <v>1179.3599999999999</v>
      </c>
      <c r="L110" s="52">
        <v>30.24</v>
      </c>
      <c r="M110" s="53">
        <f>L110*0.36</f>
        <v>10.886399999999998</v>
      </c>
      <c r="N110" s="53">
        <v>3.47</v>
      </c>
      <c r="O110" s="53">
        <f t="shared" si="5"/>
        <v>12.757352941176471</v>
      </c>
      <c r="R110" s="8">
        <f t="shared" si="6"/>
        <v>35.121457489878544</v>
      </c>
    </row>
    <row r="111" spans="1:18" ht="24.75" customHeight="1" x14ac:dyDescent="0.3">
      <c r="A111" s="25" t="s">
        <v>74</v>
      </c>
      <c r="B111" s="32" t="s">
        <v>119</v>
      </c>
      <c r="C111" s="29" t="s">
        <v>441</v>
      </c>
      <c r="D111" s="13" t="s">
        <v>543</v>
      </c>
      <c r="E111" s="14" t="s">
        <v>9</v>
      </c>
      <c r="F111" s="61">
        <v>1</v>
      </c>
      <c r="G111" s="61">
        <v>0.4</v>
      </c>
      <c r="H111" s="77">
        <f t="shared" si="7"/>
        <v>0.18181818181818182</v>
      </c>
      <c r="I111" s="61" t="s">
        <v>737</v>
      </c>
      <c r="J111" s="14">
        <v>2600</v>
      </c>
      <c r="K111" s="48">
        <v>1179.3599999999999</v>
      </c>
      <c r="L111" s="52">
        <v>26.5</v>
      </c>
      <c r="M111" s="53">
        <f>L111*0.36</f>
        <v>9.5399999999999991</v>
      </c>
      <c r="N111" s="53">
        <v>2.8761999999999999</v>
      </c>
      <c r="O111" s="53">
        <f t="shared" si="5"/>
        <v>10.574264705882351</v>
      </c>
      <c r="R111" s="8">
        <f t="shared" si="6"/>
        <v>29.111336032388664</v>
      </c>
    </row>
    <row r="112" spans="1:18" ht="24.75" customHeight="1" x14ac:dyDescent="0.3">
      <c r="A112" s="25" t="s">
        <v>74</v>
      </c>
      <c r="B112" s="32" t="s">
        <v>783</v>
      </c>
      <c r="C112" s="29" t="s">
        <v>446</v>
      </c>
      <c r="D112" s="13" t="s">
        <v>543</v>
      </c>
      <c r="E112" s="14" t="s">
        <v>9</v>
      </c>
      <c r="F112" s="61">
        <v>1</v>
      </c>
      <c r="G112" s="61">
        <v>0.5</v>
      </c>
      <c r="H112" s="77">
        <f t="shared" si="7"/>
        <v>0.22727272727272727</v>
      </c>
      <c r="I112" s="61" t="s">
        <v>737</v>
      </c>
      <c r="J112" s="14">
        <v>4000</v>
      </c>
      <c r="K112" s="48">
        <v>1818</v>
      </c>
      <c r="L112" s="52">
        <v>48.5</v>
      </c>
      <c r="M112" s="53">
        <f>L112*0.36</f>
        <v>17.46</v>
      </c>
      <c r="N112" s="53">
        <v>4.41</v>
      </c>
      <c r="O112" s="53">
        <f t="shared" si="5"/>
        <v>16.213235294117645</v>
      </c>
      <c r="R112" s="8">
        <f t="shared" si="6"/>
        <v>44.635627530364374</v>
      </c>
    </row>
    <row r="113" spans="1:18" ht="24.75" customHeight="1" x14ac:dyDescent="0.3">
      <c r="A113" s="25" t="s">
        <v>74</v>
      </c>
      <c r="B113" s="32" t="s">
        <v>120</v>
      </c>
      <c r="C113" s="29" t="s">
        <v>446</v>
      </c>
      <c r="D113" s="13" t="s">
        <v>543</v>
      </c>
      <c r="E113" s="14" t="s">
        <v>9</v>
      </c>
      <c r="F113" s="61">
        <v>1</v>
      </c>
      <c r="G113" s="61">
        <v>0.5</v>
      </c>
      <c r="H113" s="77">
        <f t="shared" si="7"/>
        <v>0.22727272727272727</v>
      </c>
      <c r="I113" s="61" t="s">
        <v>737</v>
      </c>
      <c r="J113" s="14">
        <v>4000</v>
      </c>
      <c r="K113" s="48">
        <v>1818</v>
      </c>
      <c r="L113" s="52">
        <v>45</v>
      </c>
      <c r="M113" s="53">
        <f>L113*0.36</f>
        <v>16.2</v>
      </c>
      <c r="N113" s="53">
        <v>4.7039999999999997</v>
      </c>
      <c r="O113" s="53">
        <f t="shared" si="5"/>
        <v>17.294117647058822</v>
      </c>
      <c r="R113" s="8">
        <f t="shared" si="6"/>
        <v>47.611336032388664</v>
      </c>
    </row>
    <row r="114" spans="1:18" ht="24.75" customHeight="1" x14ac:dyDescent="0.3">
      <c r="A114" s="25" t="s">
        <v>74</v>
      </c>
      <c r="B114" s="32" t="s">
        <v>121</v>
      </c>
      <c r="C114" s="29" t="s">
        <v>445</v>
      </c>
      <c r="D114" s="13" t="s">
        <v>14</v>
      </c>
      <c r="E114" s="14" t="s">
        <v>9</v>
      </c>
      <c r="F114" s="61">
        <v>1</v>
      </c>
      <c r="G114" s="61">
        <v>0.25</v>
      </c>
      <c r="H114" s="77">
        <f t="shared" si="7"/>
        <v>0.11363636363636363</v>
      </c>
      <c r="I114" s="61" t="s">
        <v>737</v>
      </c>
      <c r="J114" s="14">
        <v>1628</v>
      </c>
      <c r="K114" s="48">
        <v>738.46</v>
      </c>
      <c r="L114" s="52">
        <v>50</v>
      </c>
      <c r="M114" s="53">
        <f>L114*0.36</f>
        <v>18</v>
      </c>
      <c r="N114" s="53">
        <v>4.2035999999999998</v>
      </c>
      <c r="O114" s="53">
        <f t="shared" si="5"/>
        <v>15.454411764705881</v>
      </c>
      <c r="R114" s="8">
        <f t="shared" si="6"/>
        <v>42.546558704453439</v>
      </c>
    </row>
    <row r="115" spans="1:18" ht="24.75" customHeight="1" x14ac:dyDescent="0.3">
      <c r="A115" s="25" t="s">
        <v>74</v>
      </c>
      <c r="B115" s="32" t="s">
        <v>636</v>
      </c>
      <c r="C115" s="29" t="s">
        <v>637</v>
      </c>
      <c r="D115" s="13" t="s">
        <v>14</v>
      </c>
      <c r="E115" s="14" t="s">
        <v>9</v>
      </c>
      <c r="F115" s="61">
        <v>1</v>
      </c>
      <c r="G115" s="61">
        <v>0.25</v>
      </c>
      <c r="H115" s="77">
        <f t="shared" si="7"/>
        <v>0.11363636363636363</v>
      </c>
      <c r="I115" s="61" t="s">
        <v>737</v>
      </c>
      <c r="J115" s="14">
        <v>1628</v>
      </c>
      <c r="K115" s="48">
        <v>738.5</v>
      </c>
      <c r="L115" s="52">
        <v>48</v>
      </c>
      <c r="M115" s="53">
        <f>L115*0.36</f>
        <v>17.28</v>
      </c>
      <c r="N115" s="53">
        <v>4.6500000000000004</v>
      </c>
      <c r="O115" s="53">
        <f t="shared" si="5"/>
        <v>17.095588235294116</v>
      </c>
      <c r="R115" s="8">
        <f t="shared" si="6"/>
        <v>47.064777327935225</v>
      </c>
    </row>
    <row r="116" spans="1:18" ht="24.75" customHeight="1" x14ac:dyDescent="0.3">
      <c r="A116" s="25" t="s">
        <v>74</v>
      </c>
      <c r="B116" s="32" t="s">
        <v>122</v>
      </c>
      <c r="C116" s="29" t="s">
        <v>123</v>
      </c>
      <c r="D116" s="13" t="s">
        <v>14</v>
      </c>
      <c r="E116" s="14" t="s">
        <v>9</v>
      </c>
      <c r="F116" s="61">
        <v>1</v>
      </c>
      <c r="G116" s="61">
        <v>0.25</v>
      </c>
      <c r="H116" s="77">
        <f t="shared" si="7"/>
        <v>0.11363636363636363</v>
      </c>
      <c r="I116" s="61" t="s">
        <v>737</v>
      </c>
      <c r="J116" s="14">
        <v>1628</v>
      </c>
      <c r="K116" s="48">
        <v>738.46</v>
      </c>
      <c r="L116" s="52">
        <v>78</v>
      </c>
      <c r="M116" s="53">
        <f>L116*0.36</f>
        <v>28.08</v>
      </c>
      <c r="N116" s="53">
        <v>12.698700000000001</v>
      </c>
      <c r="O116" s="53">
        <f t="shared" si="5"/>
        <v>46.68639705882353</v>
      </c>
      <c r="R116" s="8">
        <f t="shared" si="6"/>
        <v>128.52935222672065</v>
      </c>
    </row>
    <row r="117" spans="1:18" ht="24.75" customHeight="1" x14ac:dyDescent="0.3">
      <c r="A117" s="25" t="s">
        <v>74</v>
      </c>
      <c r="B117" s="32" t="s">
        <v>594</v>
      </c>
      <c r="C117" s="29" t="s">
        <v>123</v>
      </c>
      <c r="D117" s="13" t="s">
        <v>543</v>
      </c>
      <c r="E117" s="14" t="s">
        <v>9</v>
      </c>
      <c r="F117" s="61">
        <v>1</v>
      </c>
      <c r="G117" s="61">
        <v>0.25</v>
      </c>
      <c r="H117" s="77">
        <f t="shared" si="7"/>
        <v>0.11363636363636363</v>
      </c>
      <c r="I117" s="61" t="s">
        <v>737</v>
      </c>
      <c r="J117" s="14">
        <v>1628</v>
      </c>
      <c r="K117" s="48">
        <v>738.46</v>
      </c>
      <c r="L117" s="52">
        <v>74</v>
      </c>
      <c r="M117" s="53">
        <f>L117*0.36</f>
        <v>26.64</v>
      </c>
      <c r="N117" s="53">
        <v>11.9</v>
      </c>
      <c r="O117" s="53">
        <f t="shared" si="5"/>
        <v>43.75</v>
      </c>
      <c r="R117" s="8">
        <f t="shared" si="6"/>
        <v>120.44534412955466</v>
      </c>
    </row>
    <row r="118" spans="1:18" ht="24.75" customHeight="1" x14ac:dyDescent="0.3">
      <c r="A118" s="25" t="s">
        <v>74</v>
      </c>
      <c r="B118" s="32" t="s">
        <v>125</v>
      </c>
      <c r="C118" s="29" t="s">
        <v>124</v>
      </c>
      <c r="D118" s="13" t="s">
        <v>543</v>
      </c>
      <c r="E118" s="14" t="s">
        <v>9</v>
      </c>
      <c r="F118" s="61">
        <v>1</v>
      </c>
      <c r="G118" s="61">
        <v>0.25</v>
      </c>
      <c r="H118" s="77">
        <f t="shared" si="7"/>
        <v>0.11363636363636363</v>
      </c>
      <c r="I118" s="61" t="s">
        <v>737</v>
      </c>
      <c r="J118" s="14">
        <v>1628</v>
      </c>
      <c r="K118" s="48">
        <v>738.46</v>
      </c>
      <c r="L118" s="52">
        <v>50</v>
      </c>
      <c r="M118" s="53">
        <f>L118*0.36</f>
        <v>18</v>
      </c>
      <c r="N118" s="53">
        <v>4.8758999999999997</v>
      </c>
      <c r="O118" s="53">
        <f t="shared" si="5"/>
        <v>17.926102941176467</v>
      </c>
      <c r="R118" s="8">
        <f t="shared" si="6"/>
        <v>49.351214574898783</v>
      </c>
    </row>
    <row r="119" spans="1:18" ht="24.75" customHeight="1" x14ac:dyDescent="0.3">
      <c r="A119" s="25" t="s">
        <v>74</v>
      </c>
      <c r="B119" s="32" t="s">
        <v>126</v>
      </c>
      <c r="C119" s="29" t="s">
        <v>127</v>
      </c>
      <c r="D119" s="13" t="s">
        <v>543</v>
      </c>
      <c r="E119" s="14" t="s">
        <v>9</v>
      </c>
      <c r="F119" s="61">
        <v>1</v>
      </c>
      <c r="G119" s="61">
        <v>0.33</v>
      </c>
      <c r="H119" s="77">
        <f t="shared" si="7"/>
        <v>0.15</v>
      </c>
      <c r="I119" s="61" t="s">
        <v>737</v>
      </c>
      <c r="J119" s="14">
        <v>3800</v>
      </c>
      <c r="K119" s="48">
        <v>1727</v>
      </c>
      <c r="L119" s="52">
        <v>169</v>
      </c>
      <c r="M119" s="53">
        <f>L119*0.36</f>
        <v>60.839999999999996</v>
      </c>
      <c r="N119" s="53">
        <v>18.2</v>
      </c>
      <c r="O119" s="53">
        <f t="shared" si="5"/>
        <v>66.911764705882348</v>
      </c>
      <c r="R119" s="8">
        <f t="shared" si="6"/>
        <v>184.21052631578948</v>
      </c>
    </row>
    <row r="120" spans="1:18" ht="24.75" customHeight="1" x14ac:dyDescent="0.3">
      <c r="A120" s="25" t="s">
        <v>74</v>
      </c>
      <c r="B120" s="32" t="s">
        <v>128</v>
      </c>
      <c r="C120" s="29" t="s">
        <v>129</v>
      </c>
      <c r="D120" s="13" t="s">
        <v>543</v>
      </c>
      <c r="E120" s="14" t="s">
        <v>9</v>
      </c>
      <c r="F120" s="61">
        <v>1</v>
      </c>
      <c r="G120" s="61">
        <v>1</v>
      </c>
      <c r="H120" s="77">
        <f t="shared" si="7"/>
        <v>0.45454545454545453</v>
      </c>
      <c r="I120" s="61" t="s">
        <v>737</v>
      </c>
      <c r="J120" s="14">
        <v>492</v>
      </c>
      <c r="K120" s="48">
        <v>223.17</v>
      </c>
      <c r="L120" s="52">
        <v>186</v>
      </c>
      <c r="M120" s="53">
        <f>L120*0.36</f>
        <v>66.959999999999994</v>
      </c>
      <c r="N120" s="53">
        <v>16.5</v>
      </c>
      <c r="O120" s="53">
        <f t="shared" si="5"/>
        <v>60.661764705882348</v>
      </c>
      <c r="R120" s="8">
        <f t="shared" si="6"/>
        <v>167.00404858299595</v>
      </c>
    </row>
    <row r="121" spans="1:18" ht="24.75" customHeight="1" x14ac:dyDescent="0.3">
      <c r="A121" s="25" t="s">
        <v>74</v>
      </c>
      <c r="B121" s="32" t="s">
        <v>130</v>
      </c>
      <c r="C121" s="29" t="s">
        <v>131</v>
      </c>
      <c r="D121" s="13" t="s">
        <v>543</v>
      </c>
      <c r="E121" s="14" t="s">
        <v>9</v>
      </c>
      <c r="F121" s="61">
        <v>1</v>
      </c>
      <c r="G121" s="61">
        <v>1.6</v>
      </c>
      <c r="H121" s="77">
        <f t="shared" si="7"/>
        <v>0.72727272727272729</v>
      </c>
      <c r="I121" s="61" t="s">
        <v>737</v>
      </c>
      <c r="J121" s="14">
        <v>660</v>
      </c>
      <c r="K121" s="48">
        <v>299.38</v>
      </c>
      <c r="L121" s="52">
        <v>206</v>
      </c>
      <c r="M121" s="53">
        <f>L121*0.36</f>
        <v>74.16</v>
      </c>
      <c r="N121" s="53">
        <v>17.8414</v>
      </c>
      <c r="O121" s="53">
        <f t="shared" si="5"/>
        <v>65.593382352941177</v>
      </c>
      <c r="R121" s="8">
        <f t="shared" si="6"/>
        <v>180.58097165991904</v>
      </c>
    </row>
    <row r="122" spans="1:18" ht="24.75" customHeight="1" x14ac:dyDescent="0.3">
      <c r="A122" s="25" t="s">
        <v>74</v>
      </c>
      <c r="B122" s="32" t="s">
        <v>132</v>
      </c>
      <c r="C122" s="29" t="s">
        <v>133</v>
      </c>
      <c r="D122" s="13" t="s">
        <v>14</v>
      </c>
      <c r="E122" s="14" t="s">
        <v>9</v>
      </c>
      <c r="F122" s="61">
        <v>1</v>
      </c>
      <c r="G122" s="61">
        <v>0.14000000000000001</v>
      </c>
      <c r="H122" s="77">
        <f t="shared" si="7"/>
        <v>6.3636363636363644E-2</v>
      </c>
      <c r="I122" s="61" t="s">
        <v>737</v>
      </c>
      <c r="J122" s="14">
        <v>1250</v>
      </c>
      <c r="K122" s="48">
        <v>567</v>
      </c>
      <c r="L122" s="52">
        <v>40.5</v>
      </c>
      <c r="M122" s="53">
        <f>L122*0.36</f>
        <v>14.58</v>
      </c>
      <c r="N122" s="53">
        <v>3.0975999999999999</v>
      </c>
      <c r="O122" s="53">
        <f t="shared" si="5"/>
        <v>11.388235294117646</v>
      </c>
      <c r="R122" s="8">
        <f t="shared" si="6"/>
        <v>31.352226720647774</v>
      </c>
    </row>
    <row r="123" spans="1:18" ht="24.75" customHeight="1" x14ac:dyDescent="0.3">
      <c r="A123" s="25" t="s">
        <v>74</v>
      </c>
      <c r="B123" s="32" t="s">
        <v>134</v>
      </c>
      <c r="C123" s="29" t="s">
        <v>133</v>
      </c>
      <c r="D123" s="13" t="s">
        <v>543</v>
      </c>
      <c r="E123" s="14" t="s">
        <v>9</v>
      </c>
      <c r="F123" s="61">
        <v>1</v>
      </c>
      <c r="G123" s="61">
        <v>0.14000000000000001</v>
      </c>
      <c r="H123" s="77">
        <f t="shared" si="7"/>
        <v>6.3636363636363644E-2</v>
      </c>
      <c r="I123" s="61" t="s">
        <v>737</v>
      </c>
      <c r="J123" s="14">
        <v>1250</v>
      </c>
      <c r="K123" s="48">
        <v>567</v>
      </c>
      <c r="L123" s="52">
        <v>37</v>
      </c>
      <c r="M123" s="53">
        <f>L123*0.36</f>
        <v>13.32</v>
      </c>
      <c r="N123" s="53">
        <v>3.4232</v>
      </c>
      <c r="O123" s="53">
        <f t="shared" si="5"/>
        <v>12.585294117647058</v>
      </c>
      <c r="R123" s="8">
        <f t="shared" si="6"/>
        <v>34.647773279352229</v>
      </c>
    </row>
    <row r="124" spans="1:18" ht="24.75" customHeight="1" x14ac:dyDescent="0.3">
      <c r="A124" s="25" t="s">
        <v>74</v>
      </c>
      <c r="B124" s="32" t="s">
        <v>135</v>
      </c>
      <c r="C124" s="29" t="s">
        <v>136</v>
      </c>
      <c r="D124" s="13" t="s">
        <v>14</v>
      </c>
      <c r="E124" s="14" t="s">
        <v>9</v>
      </c>
      <c r="F124" s="61">
        <v>1</v>
      </c>
      <c r="G124" s="61">
        <v>0.28999999999999998</v>
      </c>
      <c r="H124" s="77">
        <f t="shared" si="7"/>
        <v>0.13181818181818181</v>
      </c>
      <c r="I124" s="61" t="s">
        <v>737</v>
      </c>
      <c r="J124" s="14">
        <v>2250</v>
      </c>
      <c r="K124" s="48">
        <v>1020.6</v>
      </c>
      <c r="L124" s="52">
        <v>44.5</v>
      </c>
      <c r="M124" s="53">
        <f>L124*0.36</f>
        <v>16.02</v>
      </c>
      <c r="N124" s="53">
        <v>3.0954999999999999</v>
      </c>
      <c r="O124" s="53">
        <f t="shared" si="5"/>
        <v>11.380514705882351</v>
      </c>
      <c r="R124" s="8">
        <f t="shared" si="6"/>
        <v>31.33097165991903</v>
      </c>
    </row>
    <row r="125" spans="1:18" ht="24.75" customHeight="1" x14ac:dyDescent="0.3">
      <c r="A125" s="25" t="s">
        <v>17</v>
      </c>
      <c r="B125" s="32" t="s">
        <v>137</v>
      </c>
      <c r="C125" s="29" t="s">
        <v>447</v>
      </c>
      <c r="D125" s="13" t="s">
        <v>14</v>
      </c>
      <c r="E125" s="14" t="s">
        <v>9</v>
      </c>
      <c r="F125" s="61">
        <v>2</v>
      </c>
      <c r="G125" s="61">
        <v>1.2</v>
      </c>
      <c r="H125" s="77">
        <f t="shared" si="7"/>
        <v>0.54545454545454541</v>
      </c>
      <c r="I125" s="61" t="s">
        <v>660</v>
      </c>
      <c r="J125" s="14">
        <v>420</v>
      </c>
      <c r="K125" s="48">
        <v>190.51</v>
      </c>
      <c r="L125" s="52">
        <v>179.2</v>
      </c>
      <c r="M125" s="53">
        <f>L125*0.36</f>
        <v>64.512</v>
      </c>
      <c r="N125" s="53">
        <v>13.3344</v>
      </c>
      <c r="O125" s="53">
        <f t="shared" si="5"/>
        <v>49.023529411764706</v>
      </c>
      <c r="R125" s="8">
        <f t="shared" si="6"/>
        <v>134.96356275303646</v>
      </c>
    </row>
    <row r="126" spans="1:18" ht="24.75" customHeight="1" x14ac:dyDescent="0.3">
      <c r="A126" s="25" t="s">
        <v>17</v>
      </c>
      <c r="B126" s="32" t="s">
        <v>138</v>
      </c>
      <c r="C126" s="29" t="s">
        <v>447</v>
      </c>
      <c r="D126" s="13" t="s">
        <v>543</v>
      </c>
      <c r="E126" s="14" t="s">
        <v>9</v>
      </c>
      <c r="F126" s="61">
        <v>2</v>
      </c>
      <c r="G126" s="61">
        <v>1.2</v>
      </c>
      <c r="H126" s="77">
        <f t="shared" si="7"/>
        <v>0.54545454545454541</v>
      </c>
      <c r="I126" s="61" t="s">
        <v>660</v>
      </c>
      <c r="J126" s="14">
        <v>420</v>
      </c>
      <c r="K126" s="48">
        <v>190.51</v>
      </c>
      <c r="L126" s="52">
        <v>168</v>
      </c>
      <c r="M126" s="53">
        <f>L126*0.36</f>
        <v>60.48</v>
      </c>
      <c r="N126" s="53">
        <v>13.208299999999999</v>
      </c>
      <c r="O126" s="53">
        <f t="shared" si="5"/>
        <v>48.559926470588231</v>
      </c>
      <c r="R126" s="8">
        <f t="shared" si="6"/>
        <v>133.68724696356276</v>
      </c>
    </row>
    <row r="127" spans="1:18" ht="24.75" customHeight="1" x14ac:dyDescent="0.3">
      <c r="A127" s="25" t="s">
        <v>17</v>
      </c>
      <c r="B127" s="32" t="s">
        <v>139</v>
      </c>
      <c r="C127" s="29" t="s">
        <v>448</v>
      </c>
      <c r="D127" s="13" t="s">
        <v>14</v>
      </c>
      <c r="E127" s="14" t="s">
        <v>9</v>
      </c>
      <c r="F127" s="61">
        <v>2</v>
      </c>
      <c r="G127" s="61">
        <v>1.2</v>
      </c>
      <c r="H127" s="77">
        <f t="shared" si="7"/>
        <v>0.54545454545454541</v>
      </c>
      <c r="I127" s="61" t="s">
        <v>660</v>
      </c>
      <c r="J127" s="14">
        <v>420</v>
      </c>
      <c r="K127" s="48">
        <v>190.51</v>
      </c>
      <c r="L127" s="52">
        <v>181.44</v>
      </c>
      <c r="M127" s="53">
        <f>L127*0.36</f>
        <v>65.318399999999997</v>
      </c>
      <c r="N127" s="53">
        <v>14.414999999999999</v>
      </c>
      <c r="O127" s="53">
        <f t="shared" si="5"/>
        <v>52.996323529411761</v>
      </c>
      <c r="R127" s="8">
        <f t="shared" si="6"/>
        <v>145.90080971659918</v>
      </c>
    </row>
    <row r="128" spans="1:18" ht="24.75" customHeight="1" x14ac:dyDescent="0.3">
      <c r="A128" s="25" t="s">
        <v>17</v>
      </c>
      <c r="B128" s="32" t="s">
        <v>140</v>
      </c>
      <c r="C128" s="29" t="s">
        <v>448</v>
      </c>
      <c r="D128" s="13" t="s">
        <v>543</v>
      </c>
      <c r="E128" s="14" t="s">
        <v>9</v>
      </c>
      <c r="F128" s="61">
        <v>2</v>
      </c>
      <c r="G128" s="61">
        <v>1.2</v>
      </c>
      <c r="H128" s="77">
        <f t="shared" si="7"/>
        <v>0.54545454545454541</v>
      </c>
      <c r="I128" s="61" t="s">
        <v>660</v>
      </c>
      <c r="J128" s="14">
        <v>420</v>
      </c>
      <c r="K128" s="48">
        <v>190.51</v>
      </c>
      <c r="L128" s="52">
        <v>170.24</v>
      </c>
      <c r="M128" s="53">
        <f>L128*0.36</f>
        <v>61.2864</v>
      </c>
      <c r="N128" s="53">
        <v>13.473800000000001</v>
      </c>
      <c r="O128" s="53">
        <f t="shared" si="5"/>
        <v>49.536029411764702</v>
      </c>
      <c r="R128" s="8">
        <f t="shared" si="6"/>
        <v>136.37449392712551</v>
      </c>
    </row>
    <row r="129" spans="1:18" ht="24.75" customHeight="1" x14ac:dyDescent="0.3">
      <c r="A129" s="25" t="s">
        <v>17</v>
      </c>
      <c r="B129" s="32" t="s">
        <v>141</v>
      </c>
      <c r="C129" s="29" t="s">
        <v>449</v>
      </c>
      <c r="D129" s="13" t="s">
        <v>14</v>
      </c>
      <c r="E129" s="14" t="s">
        <v>9</v>
      </c>
      <c r="F129" s="61">
        <v>2</v>
      </c>
      <c r="G129" s="61">
        <v>1.3</v>
      </c>
      <c r="H129" s="77">
        <f t="shared" si="7"/>
        <v>0.59090909090909083</v>
      </c>
      <c r="I129" s="61" t="s">
        <v>660</v>
      </c>
      <c r="J129" s="14">
        <v>420</v>
      </c>
      <c r="K129" s="48">
        <v>190.51</v>
      </c>
      <c r="L129" s="52">
        <v>246.4</v>
      </c>
      <c r="M129" s="53">
        <f>L129*0.36</f>
        <v>88.703999999999994</v>
      </c>
      <c r="N129" s="53">
        <v>17.302499999999998</v>
      </c>
      <c r="O129" s="53">
        <f t="shared" si="5"/>
        <v>63.612132352941167</v>
      </c>
      <c r="R129" s="8">
        <f t="shared" si="6"/>
        <v>175.12651821862346</v>
      </c>
    </row>
    <row r="130" spans="1:18" ht="24.75" customHeight="1" x14ac:dyDescent="0.3">
      <c r="A130" s="25" t="s">
        <v>17</v>
      </c>
      <c r="B130" s="32" t="s">
        <v>142</v>
      </c>
      <c r="C130" s="29" t="s">
        <v>449</v>
      </c>
      <c r="D130" s="13" t="s">
        <v>543</v>
      </c>
      <c r="E130" s="14" t="s">
        <v>9</v>
      </c>
      <c r="F130" s="61">
        <v>2</v>
      </c>
      <c r="G130" s="61">
        <v>1.3</v>
      </c>
      <c r="H130" s="77">
        <f t="shared" si="7"/>
        <v>0.59090909090909083</v>
      </c>
      <c r="I130" s="61" t="s">
        <v>660</v>
      </c>
      <c r="J130" s="14">
        <v>420</v>
      </c>
      <c r="K130" s="48">
        <v>190.51</v>
      </c>
      <c r="L130" s="52">
        <v>224</v>
      </c>
      <c r="M130" s="53">
        <f>L130*0.36</f>
        <v>80.64</v>
      </c>
      <c r="N130" s="53">
        <v>16.010000000000002</v>
      </c>
      <c r="O130" s="53">
        <f t="shared" si="5"/>
        <v>58.860294117647058</v>
      </c>
      <c r="R130" s="8">
        <f t="shared" si="6"/>
        <v>162.04453441295547</v>
      </c>
    </row>
    <row r="131" spans="1:18" ht="24.75" customHeight="1" x14ac:dyDescent="0.3">
      <c r="A131" s="25" t="s">
        <v>17</v>
      </c>
      <c r="B131" s="32" t="s">
        <v>143</v>
      </c>
      <c r="C131" s="29" t="s">
        <v>450</v>
      </c>
      <c r="D131" s="13" t="s">
        <v>14</v>
      </c>
      <c r="E131" s="14" t="s">
        <v>9</v>
      </c>
      <c r="F131" s="61">
        <v>2</v>
      </c>
      <c r="G131" s="61">
        <v>1.4</v>
      </c>
      <c r="H131" s="77">
        <f t="shared" si="7"/>
        <v>0.63636363636363624</v>
      </c>
      <c r="I131" s="61" t="s">
        <v>660</v>
      </c>
      <c r="J131" s="14">
        <v>420</v>
      </c>
      <c r="K131" s="48">
        <v>190.51</v>
      </c>
      <c r="L131" s="52">
        <v>250.88</v>
      </c>
      <c r="M131" s="53">
        <f>L131*0.36</f>
        <v>90.316800000000001</v>
      </c>
      <c r="N131" s="53">
        <v>20.114999999999998</v>
      </c>
      <c r="O131" s="53">
        <f t="shared" si="5"/>
        <v>73.952205882352928</v>
      </c>
      <c r="R131" s="8">
        <f t="shared" si="6"/>
        <v>203.59311740890686</v>
      </c>
    </row>
    <row r="132" spans="1:18" ht="24.75" customHeight="1" x14ac:dyDescent="0.3">
      <c r="A132" s="25" t="s">
        <v>17</v>
      </c>
      <c r="B132" s="32" t="s">
        <v>144</v>
      </c>
      <c r="C132" s="29" t="s">
        <v>450</v>
      </c>
      <c r="D132" s="13" t="s">
        <v>543</v>
      </c>
      <c r="E132" s="14" t="s">
        <v>9</v>
      </c>
      <c r="F132" s="61">
        <v>2</v>
      </c>
      <c r="G132" s="61">
        <v>1.4</v>
      </c>
      <c r="H132" s="77">
        <f t="shared" si="7"/>
        <v>0.63636363636363624</v>
      </c>
      <c r="I132" s="61" t="s">
        <v>660</v>
      </c>
      <c r="J132" s="14">
        <v>420</v>
      </c>
      <c r="K132" s="48">
        <v>190.51</v>
      </c>
      <c r="L132" s="52">
        <v>228.48</v>
      </c>
      <c r="M132" s="53">
        <f>L132*0.36</f>
        <v>82.252799999999993</v>
      </c>
      <c r="N132" s="53">
        <v>13.856999999999999</v>
      </c>
      <c r="O132" s="53">
        <f t="shared" si="5"/>
        <v>50.944852941176464</v>
      </c>
      <c r="R132" s="8">
        <f t="shared" si="6"/>
        <v>140.25303643724695</v>
      </c>
    </row>
    <row r="133" spans="1:18" ht="24.75" customHeight="1" x14ac:dyDescent="0.3">
      <c r="A133" s="25" t="s">
        <v>17</v>
      </c>
      <c r="B133" s="32" t="s">
        <v>145</v>
      </c>
      <c r="C133" s="29" t="s">
        <v>451</v>
      </c>
      <c r="D133" s="13" t="s">
        <v>14</v>
      </c>
      <c r="E133" s="14" t="s">
        <v>9</v>
      </c>
      <c r="F133" s="61">
        <v>2</v>
      </c>
      <c r="G133" s="61">
        <v>1.5</v>
      </c>
      <c r="H133" s="77">
        <f t="shared" si="7"/>
        <v>0.68181818181818177</v>
      </c>
      <c r="I133" s="61" t="s">
        <v>660</v>
      </c>
      <c r="J133" s="14">
        <v>420</v>
      </c>
      <c r="K133" s="48">
        <v>190.51</v>
      </c>
      <c r="L133" s="52">
        <v>262.08</v>
      </c>
      <c r="M133" s="53">
        <f>L133*0.36</f>
        <v>94.348799999999997</v>
      </c>
      <c r="N133" s="53">
        <v>20.398599999999998</v>
      </c>
      <c r="O133" s="53">
        <f t="shared" si="5"/>
        <v>74.994852941176461</v>
      </c>
      <c r="R133" s="8">
        <f t="shared" si="6"/>
        <v>206.46356275303643</v>
      </c>
    </row>
    <row r="134" spans="1:18" ht="24.75" customHeight="1" x14ac:dyDescent="0.3">
      <c r="A134" s="25" t="s">
        <v>17</v>
      </c>
      <c r="B134" s="32" t="s">
        <v>146</v>
      </c>
      <c r="C134" s="29" t="s">
        <v>452</v>
      </c>
      <c r="D134" s="13" t="s">
        <v>543</v>
      </c>
      <c r="E134" s="14" t="s">
        <v>9</v>
      </c>
      <c r="F134" s="61">
        <v>2</v>
      </c>
      <c r="G134" s="61">
        <v>1.5</v>
      </c>
      <c r="H134" s="77">
        <f t="shared" si="7"/>
        <v>0.68181818181818177</v>
      </c>
      <c r="I134" s="61" t="s">
        <v>660</v>
      </c>
      <c r="J134" s="14">
        <v>420</v>
      </c>
      <c r="K134" s="48">
        <v>190.51</v>
      </c>
      <c r="L134" s="52">
        <v>239.68</v>
      </c>
      <c r="M134" s="53">
        <f>L134*0.36</f>
        <v>86.284800000000004</v>
      </c>
      <c r="N134" s="53">
        <v>12.9633</v>
      </c>
      <c r="O134" s="53">
        <f t="shared" si="5"/>
        <v>47.659191176470586</v>
      </c>
      <c r="R134" s="8">
        <f t="shared" si="6"/>
        <v>131.2074898785425</v>
      </c>
    </row>
    <row r="135" spans="1:18" ht="24.75" customHeight="1" x14ac:dyDescent="0.3">
      <c r="A135" s="25" t="s">
        <v>17</v>
      </c>
      <c r="B135" s="32" t="s">
        <v>765</v>
      </c>
      <c r="C135" s="29" t="s">
        <v>766</v>
      </c>
      <c r="D135" s="13" t="s">
        <v>543</v>
      </c>
      <c r="E135" s="14" t="s">
        <v>9</v>
      </c>
      <c r="F135" s="61">
        <v>2</v>
      </c>
      <c r="G135" s="61">
        <v>1.8</v>
      </c>
      <c r="H135" s="77">
        <f t="shared" si="7"/>
        <v>0.81818181818181812</v>
      </c>
      <c r="I135" s="61" t="s">
        <v>660</v>
      </c>
      <c r="J135" s="14">
        <v>420</v>
      </c>
      <c r="K135" s="48">
        <v>190.51</v>
      </c>
      <c r="L135" s="52">
        <v>250.88</v>
      </c>
      <c r="M135" s="53">
        <f>L135*0.36</f>
        <v>90.316800000000001</v>
      </c>
      <c r="N135" s="53">
        <v>15.7902</v>
      </c>
      <c r="O135" s="53">
        <f t="shared" si="5"/>
        <v>58.052205882352936</v>
      </c>
      <c r="R135" s="8">
        <f t="shared" si="6"/>
        <v>159.81983805668017</v>
      </c>
    </row>
    <row r="136" spans="1:18" ht="24.75" customHeight="1" x14ac:dyDescent="0.3">
      <c r="A136" s="25" t="s">
        <v>74</v>
      </c>
      <c r="B136" s="32" t="s">
        <v>147</v>
      </c>
      <c r="C136" s="29" t="s">
        <v>148</v>
      </c>
      <c r="D136" s="13" t="s">
        <v>543</v>
      </c>
      <c r="E136" s="14" t="s">
        <v>9</v>
      </c>
      <c r="F136" s="61">
        <v>1</v>
      </c>
      <c r="G136" s="61">
        <v>1.4</v>
      </c>
      <c r="H136" s="77">
        <f t="shared" si="7"/>
        <v>0.63636363636363624</v>
      </c>
      <c r="I136" s="61" t="s">
        <v>737</v>
      </c>
      <c r="J136" s="14">
        <v>1130</v>
      </c>
      <c r="K136" s="48">
        <v>514</v>
      </c>
      <c r="L136" s="52">
        <v>134</v>
      </c>
      <c r="M136" s="53">
        <f>L136*0.36</f>
        <v>48.239999999999995</v>
      </c>
      <c r="N136" s="53">
        <v>14.708600000000001</v>
      </c>
      <c r="O136" s="53">
        <f t="shared" si="5"/>
        <v>54.075735294117642</v>
      </c>
      <c r="R136" s="8">
        <f t="shared" si="6"/>
        <v>148.87246963562754</v>
      </c>
    </row>
    <row r="137" spans="1:18" ht="24.75" customHeight="1" x14ac:dyDescent="0.3">
      <c r="A137" s="25" t="s">
        <v>74</v>
      </c>
      <c r="B137" s="32" t="s">
        <v>541</v>
      </c>
      <c r="C137" s="29" t="s">
        <v>542</v>
      </c>
      <c r="D137" s="13" t="s">
        <v>14</v>
      </c>
      <c r="E137" s="14" t="s">
        <v>9</v>
      </c>
      <c r="F137" s="61">
        <v>1</v>
      </c>
      <c r="G137" s="61">
        <v>1.4</v>
      </c>
      <c r="H137" s="77">
        <f t="shared" si="7"/>
        <v>0.63636363636363624</v>
      </c>
      <c r="I137" s="61" t="s">
        <v>737</v>
      </c>
      <c r="J137" s="14">
        <v>1130</v>
      </c>
      <c r="K137" s="48">
        <v>514</v>
      </c>
      <c r="L137" s="52">
        <v>150.5</v>
      </c>
      <c r="M137" s="53">
        <f>L137*0.36</f>
        <v>54.18</v>
      </c>
      <c r="N137" s="53">
        <v>24.145</v>
      </c>
      <c r="O137" s="53">
        <f t="shared" si="5"/>
        <v>88.768382352941174</v>
      </c>
      <c r="R137" s="8">
        <f t="shared" si="6"/>
        <v>244.38259109311741</v>
      </c>
    </row>
    <row r="138" spans="1:18" ht="24.75" customHeight="1" x14ac:dyDescent="0.3">
      <c r="A138" s="25" t="s">
        <v>74</v>
      </c>
      <c r="B138" s="32" t="s">
        <v>801</v>
      </c>
      <c r="C138" s="29" t="s">
        <v>802</v>
      </c>
      <c r="D138" s="13" t="s">
        <v>543</v>
      </c>
      <c r="E138" s="14" t="s">
        <v>9</v>
      </c>
      <c r="F138" s="61">
        <v>1</v>
      </c>
      <c r="G138" s="61">
        <v>1.4</v>
      </c>
      <c r="H138" s="77">
        <f t="shared" ref="H138:H139" si="8">G138/2.2</f>
        <v>0.63636363636363624</v>
      </c>
      <c r="I138" s="61" t="s">
        <v>737</v>
      </c>
      <c r="J138" s="14">
        <v>1130</v>
      </c>
      <c r="K138" s="48">
        <v>514</v>
      </c>
      <c r="L138" s="52">
        <v>54.5</v>
      </c>
      <c r="M138" s="53">
        <f>L138*0.36</f>
        <v>19.62</v>
      </c>
      <c r="N138" s="53">
        <v>0</v>
      </c>
      <c r="O138" s="53">
        <f t="shared" si="5"/>
        <v>0</v>
      </c>
      <c r="R138" s="8">
        <f t="shared" si="6"/>
        <v>0</v>
      </c>
    </row>
    <row r="139" spans="1:18" ht="24.75" customHeight="1" x14ac:dyDescent="0.3">
      <c r="A139" s="25" t="s">
        <v>74</v>
      </c>
      <c r="B139" s="32" t="s">
        <v>804</v>
      </c>
      <c r="C139" s="29" t="s">
        <v>803</v>
      </c>
      <c r="D139" s="13" t="s">
        <v>14</v>
      </c>
      <c r="E139" s="14" t="s">
        <v>9</v>
      </c>
      <c r="F139" s="61">
        <v>1</v>
      </c>
      <c r="G139" s="61">
        <v>1.4</v>
      </c>
      <c r="H139" s="77">
        <f t="shared" si="8"/>
        <v>0.63636363636363624</v>
      </c>
      <c r="I139" s="61" t="s">
        <v>737</v>
      </c>
      <c r="J139" s="14">
        <v>1130</v>
      </c>
      <c r="K139" s="48">
        <v>514</v>
      </c>
      <c r="L139" s="52">
        <v>50.5</v>
      </c>
      <c r="M139" s="53">
        <f>L139*0.36</f>
        <v>18.18</v>
      </c>
      <c r="N139" s="53">
        <v>0</v>
      </c>
      <c r="O139" s="53">
        <f t="shared" si="5"/>
        <v>0</v>
      </c>
      <c r="R139" s="8">
        <f t="shared" si="6"/>
        <v>0</v>
      </c>
    </row>
    <row r="140" spans="1:18" ht="24.75" customHeight="1" x14ac:dyDescent="0.3">
      <c r="A140" s="25" t="s">
        <v>149</v>
      </c>
      <c r="B140" s="32" t="s">
        <v>150</v>
      </c>
      <c r="C140" s="29" t="s">
        <v>453</v>
      </c>
      <c r="D140" s="13" t="s">
        <v>14</v>
      </c>
      <c r="E140" s="14" t="s">
        <v>9</v>
      </c>
      <c r="F140" s="61">
        <v>2</v>
      </c>
      <c r="G140" s="61">
        <v>2.4</v>
      </c>
      <c r="H140" s="77">
        <f t="shared" si="7"/>
        <v>1.0909090909090908</v>
      </c>
      <c r="I140" s="61" t="s">
        <v>664</v>
      </c>
      <c r="J140" s="14">
        <v>15</v>
      </c>
      <c r="K140" s="48">
        <v>6.8</v>
      </c>
      <c r="L140" s="52">
        <v>181</v>
      </c>
      <c r="M140" s="53">
        <f>L140*0.36</f>
        <v>65.16</v>
      </c>
      <c r="N140" s="53">
        <v>18.847899999999999</v>
      </c>
      <c r="O140" s="53">
        <f t="shared" si="5"/>
        <v>69.293749999999989</v>
      </c>
      <c r="R140" s="8">
        <f t="shared" si="6"/>
        <v>190.76821862348177</v>
      </c>
    </row>
    <row r="141" spans="1:18" ht="24.75" customHeight="1" x14ac:dyDescent="0.3">
      <c r="A141" s="25" t="s">
        <v>149</v>
      </c>
      <c r="B141" s="32" t="s">
        <v>151</v>
      </c>
      <c r="C141" s="29" t="s">
        <v>454</v>
      </c>
      <c r="D141" s="13" t="s">
        <v>14</v>
      </c>
      <c r="E141" s="14" t="s">
        <v>9</v>
      </c>
      <c r="F141" s="61">
        <v>2</v>
      </c>
      <c r="G141" s="61">
        <v>2.8</v>
      </c>
      <c r="H141" s="77">
        <f t="shared" si="7"/>
        <v>1.2727272727272725</v>
      </c>
      <c r="I141" s="61" t="s">
        <v>664</v>
      </c>
      <c r="J141" s="14">
        <v>15</v>
      </c>
      <c r="K141" s="48">
        <v>6.8</v>
      </c>
      <c r="L141" s="52">
        <v>193</v>
      </c>
      <c r="M141" s="53">
        <f>L141*0.36</f>
        <v>69.48</v>
      </c>
      <c r="N141" s="53">
        <v>15.061199999999999</v>
      </c>
      <c r="O141" s="53">
        <f t="shared" ref="O141:O212" si="9">N141/0.272</f>
        <v>55.372058823529407</v>
      </c>
      <c r="R141" s="8">
        <f t="shared" si="6"/>
        <v>152.44129554655871</v>
      </c>
    </row>
    <row r="142" spans="1:18" ht="24.75" customHeight="1" x14ac:dyDescent="0.3">
      <c r="A142" s="25" t="s">
        <v>149</v>
      </c>
      <c r="B142" s="32" t="s">
        <v>152</v>
      </c>
      <c r="C142" s="29" t="s">
        <v>455</v>
      </c>
      <c r="D142" s="13" t="s">
        <v>14</v>
      </c>
      <c r="E142" s="14" t="s">
        <v>9</v>
      </c>
      <c r="F142" s="61">
        <v>2</v>
      </c>
      <c r="G142" s="61">
        <v>2.8</v>
      </c>
      <c r="H142" s="77">
        <f t="shared" ref="H142:H176" si="10">G142/2.2</f>
        <v>1.2727272727272725</v>
      </c>
      <c r="I142" s="61" t="s">
        <v>665</v>
      </c>
      <c r="J142" s="14">
        <v>25</v>
      </c>
      <c r="K142" s="48">
        <v>11.34</v>
      </c>
      <c r="L142" s="52">
        <v>112</v>
      </c>
      <c r="M142" s="53">
        <f>L142*0.36</f>
        <v>40.32</v>
      </c>
      <c r="N142" s="53">
        <v>6.4484000000000004</v>
      </c>
      <c r="O142" s="53">
        <f t="shared" si="9"/>
        <v>23.70735294117647</v>
      </c>
      <c r="R142" s="8">
        <f t="shared" ref="R142:R213" si="11">N142/0.0988</f>
        <v>65.267206477732799</v>
      </c>
    </row>
    <row r="143" spans="1:18" ht="24.75" customHeight="1" x14ac:dyDescent="0.3">
      <c r="A143" s="25" t="s">
        <v>149</v>
      </c>
      <c r="B143" s="32" t="s">
        <v>153</v>
      </c>
      <c r="C143" s="29" t="s">
        <v>456</v>
      </c>
      <c r="D143" s="13" t="s">
        <v>14</v>
      </c>
      <c r="E143" s="14" t="s">
        <v>9</v>
      </c>
      <c r="F143" s="61">
        <v>2</v>
      </c>
      <c r="G143" s="61">
        <v>3.2</v>
      </c>
      <c r="H143" s="77">
        <f t="shared" si="10"/>
        <v>1.4545454545454546</v>
      </c>
      <c r="I143" s="61" t="s">
        <v>767</v>
      </c>
      <c r="J143" s="14">
        <v>20</v>
      </c>
      <c r="K143" s="48">
        <v>9.07</v>
      </c>
      <c r="L143" s="52">
        <v>112</v>
      </c>
      <c r="M143" s="53">
        <f>L143*0.36</f>
        <v>40.32</v>
      </c>
      <c r="N143" s="53">
        <v>3.7185999999999999</v>
      </c>
      <c r="O143" s="53">
        <f t="shared" si="9"/>
        <v>13.671323529411763</v>
      </c>
      <c r="R143" s="8">
        <f t="shared" si="11"/>
        <v>37.637651821862349</v>
      </c>
    </row>
    <row r="144" spans="1:18" ht="24.75" customHeight="1" x14ac:dyDescent="0.3">
      <c r="A144" s="25" t="s">
        <v>149</v>
      </c>
      <c r="B144" s="32" t="s">
        <v>154</v>
      </c>
      <c r="C144" s="29" t="s">
        <v>457</v>
      </c>
      <c r="D144" s="13" t="s">
        <v>14</v>
      </c>
      <c r="E144" s="14" t="s">
        <v>9</v>
      </c>
      <c r="F144" s="61">
        <v>2</v>
      </c>
      <c r="G144" s="61">
        <v>3.2</v>
      </c>
      <c r="H144" s="77">
        <f t="shared" si="10"/>
        <v>1.4545454545454546</v>
      </c>
      <c r="I144" s="61" t="s">
        <v>767</v>
      </c>
      <c r="J144" s="14">
        <v>25</v>
      </c>
      <c r="K144" s="48">
        <v>11.34</v>
      </c>
      <c r="L144" s="52">
        <v>112</v>
      </c>
      <c r="M144" s="53">
        <f>L144*0.36</f>
        <v>40.32</v>
      </c>
      <c r="N144" s="53">
        <v>9.0904000000000007</v>
      </c>
      <c r="O144" s="53">
        <f t="shared" si="9"/>
        <v>33.420588235294119</v>
      </c>
      <c r="R144" s="8">
        <f t="shared" si="11"/>
        <v>92.008097165991913</v>
      </c>
    </row>
    <row r="145" spans="1:18" ht="24.75" customHeight="1" x14ac:dyDescent="0.3">
      <c r="A145" s="25" t="s">
        <v>149</v>
      </c>
      <c r="B145" s="32" t="s">
        <v>155</v>
      </c>
      <c r="C145" s="29" t="s">
        <v>521</v>
      </c>
      <c r="D145" s="13" t="s">
        <v>14</v>
      </c>
      <c r="E145" s="14" t="s">
        <v>9</v>
      </c>
      <c r="F145" s="61">
        <v>1</v>
      </c>
      <c r="G145" s="61">
        <v>2</v>
      </c>
      <c r="H145" s="77">
        <f t="shared" si="10"/>
        <v>0.90909090909090906</v>
      </c>
      <c r="I145" s="61" t="s">
        <v>666</v>
      </c>
      <c r="J145" s="14">
        <v>20</v>
      </c>
      <c r="K145" s="48">
        <v>9.07</v>
      </c>
      <c r="L145" s="52">
        <v>152</v>
      </c>
      <c r="M145" s="53">
        <f>L145*0.36</f>
        <v>54.72</v>
      </c>
      <c r="N145" s="53">
        <v>25.999099999999999</v>
      </c>
      <c r="O145" s="53">
        <f t="shared" si="9"/>
        <v>95.584926470588229</v>
      </c>
      <c r="R145" s="8">
        <f t="shared" si="11"/>
        <v>263.14878542510121</v>
      </c>
    </row>
    <row r="146" spans="1:18" ht="24.75" customHeight="1" x14ac:dyDescent="0.3">
      <c r="A146" s="25" t="s">
        <v>149</v>
      </c>
      <c r="B146" s="32" t="s">
        <v>156</v>
      </c>
      <c r="C146" s="29" t="s">
        <v>458</v>
      </c>
      <c r="D146" s="13" t="s">
        <v>14</v>
      </c>
      <c r="E146" s="14" t="s">
        <v>9</v>
      </c>
      <c r="F146" s="61">
        <v>1</v>
      </c>
      <c r="G146" s="61">
        <v>1.8</v>
      </c>
      <c r="H146" s="77">
        <f t="shared" si="10"/>
        <v>0.81818181818181812</v>
      </c>
      <c r="I146" s="61" t="s">
        <v>667</v>
      </c>
      <c r="J146" s="14">
        <v>60</v>
      </c>
      <c r="K146" s="48">
        <v>27.22</v>
      </c>
      <c r="L146" s="52">
        <v>212.8</v>
      </c>
      <c r="M146" s="53">
        <f>L146*0.36</f>
        <v>76.608000000000004</v>
      </c>
      <c r="N146" s="53">
        <v>19.383099999999999</v>
      </c>
      <c r="O146" s="53">
        <f t="shared" si="9"/>
        <v>71.261397058823519</v>
      </c>
      <c r="R146" s="8">
        <f t="shared" si="11"/>
        <v>196.18522267206478</v>
      </c>
    </row>
    <row r="147" spans="1:18" ht="24.75" customHeight="1" x14ac:dyDescent="0.3">
      <c r="A147" s="25" t="s">
        <v>149</v>
      </c>
      <c r="B147" s="32" t="s">
        <v>157</v>
      </c>
      <c r="C147" s="29" t="s">
        <v>459</v>
      </c>
      <c r="D147" s="13" t="s">
        <v>14</v>
      </c>
      <c r="E147" s="14" t="s">
        <v>9</v>
      </c>
      <c r="F147" s="61">
        <v>1</v>
      </c>
      <c r="G147" s="61">
        <v>5.8</v>
      </c>
      <c r="H147" s="77">
        <f t="shared" si="10"/>
        <v>2.6363636363636362</v>
      </c>
      <c r="I147" s="61" t="s">
        <v>668</v>
      </c>
      <c r="J147" s="14">
        <v>60</v>
      </c>
      <c r="K147" s="48">
        <v>27.22</v>
      </c>
      <c r="L147" s="52">
        <v>254</v>
      </c>
      <c r="M147" s="53">
        <f>L147*0.36</f>
        <v>91.44</v>
      </c>
      <c r="N147" s="53">
        <v>27.368600000000001</v>
      </c>
      <c r="O147" s="53">
        <f t="shared" si="9"/>
        <v>100.61985294117646</v>
      </c>
      <c r="R147" s="8">
        <f t="shared" si="11"/>
        <v>277.0101214574899</v>
      </c>
    </row>
    <row r="148" spans="1:18" ht="24.75" customHeight="1" x14ac:dyDescent="0.3">
      <c r="A148" s="25" t="s">
        <v>149</v>
      </c>
      <c r="B148" s="32" t="s">
        <v>779</v>
      </c>
      <c r="C148" s="29" t="s">
        <v>459</v>
      </c>
      <c r="D148" s="13" t="s">
        <v>14</v>
      </c>
      <c r="E148" s="14" t="s">
        <v>9</v>
      </c>
      <c r="F148" s="61">
        <v>1</v>
      </c>
      <c r="G148" s="61">
        <v>5.8</v>
      </c>
      <c r="H148" s="77">
        <f t="shared" si="10"/>
        <v>2.6363636363636362</v>
      </c>
      <c r="I148" s="61" t="s">
        <v>668</v>
      </c>
      <c r="J148" s="14">
        <v>60</v>
      </c>
      <c r="K148" s="48">
        <v>27.22</v>
      </c>
      <c r="L148" s="52">
        <v>254</v>
      </c>
      <c r="M148" s="53">
        <f>L148*0.36</f>
        <v>91.44</v>
      </c>
      <c r="N148" s="53">
        <v>0</v>
      </c>
      <c r="O148" s="53">
        <f t="shared" si="9"/>
        <v>0</v>
      </c>
      <c r="R148" s="8">
        <f t="shared" si="11"/>
        <v>0</v>
      </c>
    </row>
    <row r="149" spans="1:18" ht="24.75" customHeight="1" x14ac:dyDescent="0.3">
      <c r="A149" s="25" t="s">
        <v>149</v>
      </c>
      <c r="B149" s="32" t="s">
        <v>158</v>
      </c>
      <c r="C149" s="29" t="s">
        <v>459</v>
      </c>
      <c r="D149" s="13" t="s">
        <v>14</v>
      </c>
      <c r="E149" s="14" t="s">
        <v>9</v>
      </c>
      <c r="F149" s="61">
        <v>1</v>
      </c>
      <c r="G149" s="61">
        <v>5.8</v>
      </c>
      <c r="H149" s="77">
        <f t="shared" si="10"/>
        <v>2.6363636363636362</v>
      </c>
      <c r="I149" s="61" t="s">
        <v>669</v>
      </c>
      <c r="J149" s="14">
        <v>60</v>
      </c>
      <c r="K149" s="48">
        <v>27.22</v>
      </c>
      <c r="L149" s="52">
        <v>254</v>
      </c>
      <c r="M149" s="53">
        <f>L149*0.36</f>
        <v>91.44</v>
      </c>
      <c r="N149" s="53">
        <v>24.871600000000001</v>
      </c>
      <c r="O149" s="53">
        <f t="shared" si="9"/>
        <v>91.439705882352939</v>
      </c>
      <c r="R149" s="8">
        <f t="shared" si="11"/>
        <v>251.73684210526318</v>
      </c>
    </row>
    <row r="150" spans="1:18" ht="24.75" customHeight="1" x14ac:dyDescent="0.3">
      <c r="A150" s="25" t="s">
        <v>159</v>
      </c>
      <c r="B150" s="32" t="s">
        <v>160</v>
      </c>
      <c r="C150" s="30" t="s">
        <v>161</v>
      </c>
      <c r="D150" s="15" t="s">
        <v>14</v>
      </c>
      <c r="E150" s="14" t="s">
        <v>9</v>
      </c>
      <c r="F150" s="61">
        <v>1</v>
      </c>
      <c r="G150" s="61">
        <v>5.8</v>
      </c>
      <c r="H150" s="77">
        <f t="shared" si="10"/>
        <v>2.6363636363636362</v>
      </c>
      <c r="I150" s="61" t="s">
        <v>670</v>
      </c>
      <c r="J150" s="14">
        <v>60</v>
      </c>
      <c r="K150" s="48">
        <v>27.3</v>
      </c>
      <c r="L150" s="52">
        <v>330</v>
      </c>
      <c r="M150" s="53">
        <f>L150*0.36</f>
        <v>118.8</v>
      </c>
      <c r="N150" s="53">
        <v>35.425699999999999</v>
      </c>
      <c r="O150" s="53">
        <f t="shared" si="9"/>
        <v>130.24154411764704</v>
      </c>
      <c r="R150" s="8">
        <f t="shared" si="11"/>
        <v>358.55971659919027</v>
      </c>
    </row>
    <row r="151" spans="1:18" ht="24.75" customHeight="1" x14ac:dyDescent="0.3">
      <c r="A151" s="25" t="s">
        <v>159</v>
      </c>
      <c r="B151" s="32" t="s">
        <v>820</v>
      </c>
      <c r="C151" s="30" t="s">
        <v>161</v>
      </c>
      <c r="D151" s="15" t="s">
        <v>14</v>
      </c>
      <c r="E151" s="14" t="s">
        <v>9</v>
      </c>
      <c r="F151" s="61">
        <v>1</v>
      </c>
      <c r="G151" s="61">
        <v>5.8</v>
      </c>
      <c r="H151" s="77">
        <f t="shared" ref="H151" si="12">G151/2.2</f>
        <v>2.6363636363636362</v>
      </c>
      <c r="I151" s="61" t="s">
        <v>670</v>
      </c>
      <c r="J151" s="14">
        <v>60</v>
      </c>
      <c r="K151" s="48">
        <v>27.3</v>
      </c>
      <c r="L151" s="52">
        <v>400</v>
      </c>
      <c r="M151" s="53">
        <f>L151*0.36</f>
        <v>144</v>
      </c>
      <c r="N151" s="53">
        <v>35.425699999999999</v>
      </c>
      <c r="O151" s="53">
        <f t="shared" ref="O151" si="13">N151/0.272</f>
        <v>130.24154411764704</v>
      </c>
      <c r="R151" s="8">
        <f t="shared" ref="R151" si="14">N151/0.0988</f>
        <v>358.55971659919027</v>
      </c>
    </row>
    <row r="152" spans="1:18" ht="24.75" customHeight="1" x14ac:dyDescent="0.3">
      <c r="A152" s="25" t="s">
        <v>159</v>
      </c>
      <c r="B152" s="32" t="s">
        <v>830</v>
      </c>
      <c r="C152" s="30" t="s">
        <v>834</v>
      </c>
      <c r="D152" s="15" t="s">
        <v>14</v>
      </c>
      <c r="E152" s="14" t="s">
        <v>9</v>
      </c>
      <c r="F152" s="61">
        <v>1</v>
      </c>
      <c r="G152" s="61">
        <v>5.8</v>
      </c>
      <c r="H152" s="77">
        <f t="shared" ref="H152" si="15">G152/2.2</f>
        <v>2.6363636363636362</v>
      </c>
      <c r="I152" s="61" t="s">
        <v>670</v>
      </c>
      <c r="J152" s="14">
        <v>60</v>
      </c>
      <c r="K152" s="48">
        <v>27.3</v>
      </c>
      <c r="L152" s="52">
        <v>175</v>
      </c>
      <c r="M152" s="53">
        <f>L152*0.36</f>
        <v>63</v>
      </c>
      <c r="N152" s="53">
        <v>35.425699999999999</v>
      </c>
      <c r="O152" s="53">
        <f t="shared" ref="O152" si="16">N152/0.272</f>
        <v>130.24154411764704</v>
      </c>
      <c r="R152" s="8">
        <f t="shared" ref="R152" si="17">N152/0.0988</f>
        <v>358.55971659919027</v>
      </c>
    </row>
    <row r="153" spans="1:18" ht="24.75" customHeight="1" x14ac:dyDescent="0.3">
      <c r="A153" s="25" t="s">
        <v>159</v>
      </c>
      <c r="B153" s="32" t="s">
        <v>831</v>
      </c>
      <c r="C153" s="30" t="s">
        <v>835</v>
      </c>
      <c r="D153" s="15" t="s">
        <v>14</v>
      </c>
      <c r="E153" s="14" t="s">
        <v>9</v>
      </c>
      <c r="F153" s="61">
        <v>1</v>
      </c>
      <c r="G153" s="61">
        <v>5.8</v>
      </c>
      <c r="H153" s="77">
        <f t="shared" ref="H153" si="18">G153/2.2</f>
        <v>2.6363636363636362</v>
      </c>
      <c r="I153" s="61" t="s">
        <v>670</v>
      </c>
      <c r="J153" s="14">
        <v>60</v>
      </c>
      <c r="K153" s="48">
        <v>27.3</v>
      </c>
      <c r="L153" s="52">
        <v>225</v>
      </c>
      <c r="M153" s="53">
        <f>L153*0.36</f>
        <v>81</v>
      </c>
      <c r="N153" s="53">
        <v>35.425699999999999</v>
      </c>
      <c r="O153" s="53">
        <f t="shared" ref="O153" si="19">N153/0.272</f>
        <v>130.24154411764704</v>
      </c>
      <c r="R153" s="8">
        <f t="shared" ref="R153" si="20">N153/0.0988</f>
        <v>358.55971659919027</v>
      </c>
    </row>
    <row r="154" spans="1:18" ht="24.75" customHeight="1" x14ac:dyDescent="0.3">
      <c r="A154" s="25" t="s">
        <v>159</v>
      </c>
      <c r="B154" s="32" t="s">
        <v>816</v>
      </c>
      <c r="C154" s="30" t="s">
        <v>817</v>
      </c>
      <c r="D154" s="15" t="s">
        <v>14</v>
      </c>
      <c r="E154" s="14" t="s">
        <v>9</v>
      </c>
      <c r="F154" s="61">
        <v>1</v>
      </c>
      <c r="G154" s="61"/>
      <c r="H154" s="77"/>
      <c r="I154" s="61"/>
      <c r="J154" s="14">
        <v>60</v>
      </c>
      <c r="K154" s="48">
        <v>27.3</v>
      </c>
      <c r="L154" s="52">
        <v>330</v>
      </c>
      <c r="M154" s="53">
        <f>L154*0.36</f>
        <v>118.8</v>
      </c>
      <c r="N154" s="53">
        <v>35.425699999999999</v>
      </c>
      <c r="O154" s="53">
        <f t="shared" ref="O154" si="21">N154/0.272</f>
        <v>130.24154411764704</v>
      </c>
      <c r="R154" s="8">
        <f t="shared" ref="R154" si="22">N154/0.0988</f>
        <v>358.55971659919027</v>
      </c>
    </row>
    <row r="155" spans="1:18" ht="24.75" customHeight="1" x14ac:dyDescent="0.3">
      <c r="A155" s="25" t="s">
        <v>163</v>
      </c>
      <c r="B155" s="32" t="s">
        <v>634</v>
      </c>
      <c r="C155" s="29" t="s">
        <v>635</v>
      </c>
      <c r="D155" s="13" t="s">
        <v>14</v>
      </c>
      <c r="E155" s="14" t="s">
        <v>21</v>
      </c>
      <c r="F155" s="61">
        <v>1</v>
      </c>
      <c r="G155" s="61">
        <v>2.8</v>
      </c>
      <c r="H155" s="77">
        <f t="shared" si="10"/>
        <v>1.2727272727272725</v>
      </c>
      <c r="I155" s="61" t="s">
        <v>676</v>
      </c>
      <c r="J155" s="14">
        <v>60</v>
      </c>
      <c r="K155" s="48">
        <v>27.3</v>
      </c>
      <c r="L155" s="52">
        <v>200</v>
      </c>
      <c r="M155" s="53">
        <f>L155*0.36</f>
        <v>72</v>
      </c>
      <c r="N155" s="53">
        <v>20</v>
      </c>
      <c r="O155" s="53">
        <f t="shared" si="9"/>
        <v>73.529411764705884</v>
      </c>
      <c r="R155" s="8">
        <f t="shared" si="11"/>
        <v>202.42914979757086</v>
      </c>
    </row>
    <row r="156" spans="1:18" ht="24.75" customHeight="1" x14ac:dyDescent="0.3">
      <c r="A156" s="25" t="s">
        <v>149</v>
      </c>
      <c r="B156" s="32" t="s">
        <v>162</v>
      </c>
      <c r="C156" s="30" t="s">
        <v>460</v>
      </c>
      <c r="D156" s="15" t="s">
        <v>14</v>
      </c>
      <c r="E156" s="14" t="s">
        <v>9</v>
      </c>
      <c r="F156" s="61">
        <v>1</v>
      </c>
      <c r="G156" s="61">
        <v>8.6</v>
      </c>
      <c r="H156" s="77">
        <f t="shared" si="10"/>
        <v>3.9090909090909087</v>
      </c>
      <c r="I156" s="61" t="s">
        <v>671</v>
      </c>
      <c r="J156" s="14">
        <v>120</v>
      </c>
      <c r="K156" s="48">
        <v>54.43</v>
      </c>
      <c r="L156" s="52">
        <v>350</v>
      </c>
      <c r="M156" s="53">
        <f>L156*0.36</f>
        <v>126</v>
      </c>
      <c r="N156" s="53">
        <v>57.123899999999999</v>
      </c>
      <c r="O156" s="53">
        <f t="shared" si="9"/>
        <v>210.0143382352941</v>
      </c>
      <c r="R156" s="8">
        <f t="shared" si="11"/>
        <v>578.17712550607291</v>
      </c>
    </row>
    <row r="157" spans="1:18" ht="24.75" customHeight="1" x14ac:dyDescent="0.3">
      <c r="A157" s="25" t="s">
        <v>149</v>
      </c>
      <c r="B157" s="32" t="s">
        <v>832</v>
      </c>
      <c r="C157" s="30" t="s">
        <v>833</v>
      </c>
      <c r="D157" s="15" t="s">
        <v>14</v>
      </c>
      <c r="E157" s="14" t="s">
        <v>9</v>
      </c>
      <c r="F157" s="61">
        <v>1</v>
      </c>
      <c r="G157" s="61">
        <v>8.6</v>
      </c>
      <c r="H157" s="77">
        <f t="shared" ref="H157" si="23">G157/2.2</f>
        <v>3.9090909090909087</v>
      </c>
      <c r="I157" s="61" t="s">
        <v>671</v>
      </c>
      <c r="J157" s="14">
        <v>120</v>
      </c>
      <c r="K157" s="48">
        <v>54.43</v>
      </c>
      <c r="L157" s="52">
        <v>175</v>
      </c>
      <c r="M157" s="53">
        <f>L157*0.36</f>
        <v>63</v>
      </c>
      <c r="N157" s="53">
        <v>57.123899999999999</v>
      </c>
      <c r="O157" s="53">
        <f t="shared" ref="O157" si="24">N157/0.272</f>
        <v>210.0143382352941</v>
      </c>
      <c r="R157" s="8">
        <f t="shared" ref="R157" si="25">N157/0.0988</f>
        <v>578.17712550607291</v>
      </c>
    </row>
    <row r="158" spans="1:18" ht="24.75" customHeight="1" x14ac:dyDescent="0.3">
      <c r="A158" s="25" t="s">
        <v>149</v>
      </c>
      <c r="B158" s="32" t="s">
        <v>821</v>
      </c>
      <c r="C158" s="30" t="s">
        <v>822</v>
      </c>
      <c r="D158" s="15" t="s">
        <v>14</v>
      </c>
      <c r="E158" s="14" t="s">
        <v>9</v>
      </c>
      <c r="F158" s="61">
        <v>1</v>
      </c>
      <c r="G158" s="61">
        <v>8.6</v>
      </c>
      <c r="H158" s="77">
        <f t="shared" ref="H158" si="26">G158/2.2</f>
        <v>3.9090909090909087</v>
      </c>
      <c r="I158" s="61" t="s">
        <v>671</v>
      </c>
      <c r="J158" s="14">
        <v>120</v>
      </c>
      <c r="K158" s="48">
        <v>54.43</v>
      </c>
      <c r="L158" s="52">
        <v>430</v>
      </c>
      <c r="M158" s="53">
        <f>L158*0.36</f>
        <v>154.79999999999998</v>
      </c>
      <c r="N158" s="53">
        <v>57.123899999999999</v>
      </c>
      <c r="O158" s="53">
        <f t="shared" ref="O158" si="27">N158/0.272</f>
        <v>210.0143382352941</v>
      </c>
      <c r="R158" s="8">
        <f t="shared" ref="R158" si="28">N158/0.0988</f>
        <v>578.17712550607291</v>
      </c>
    </row>
    <row r="159" spans="1:18" ht="24.75" customHeight="1" x14ac:dyDescent="0.3">
      <c r="A159" s="25" t="s">
        <v>163</v>
      </c>
      <c r="B159" s="32" t="s">
        <v>785</v>
      </c>
      <c r="C159" s="29" t="s">
        <v>165</v>
      </c>
      <c r="D159" s="13" t="s">
        <v>14</v>
      </c>
      <c r="E159" s="14" t="s">
        <v>21</v>
      </c>
      <c r="F159" s="61">
        <v>1</v>
      </c>
      <c r="G159" s="61">
        <v>12</v>
      </c>
      <c r="H159" s="77">
        <f t="shared" si="10"/>
        <v>5.4545454545454541</v>
      </c>
      <c r="I159" s="61" t="s">
        <v>784</v>
      </c>
      <c r="J159" s="14">
        <v>120</v>
      </c>
      <c r="K159" s="48">
        <v>54.43</v>
      </c>
      <c r="L159" s="52">
        <v>200</v>
      </c>
      <c r="M159" s="53">
        <f>L159*0.36</f>
        <v>72</v>
      </c>
      <c r="N159" s="53">
        <v>7.6070000000000002</v>
      </c>
      <c r="O159" s="53">
        <f t="shared" si="9"/>
        <v>27.96691176470588</v>
      </c>
      <c r="R159" s="8">
        <f t="shared" si="11"/>
        <v>76.993927125506076</v>
      </c>
    </row>
    <row r="160" spans="1:18" ht="24.75" customHeight="1" x14ac:dyDescent="0.3">
      <c r="A160" s="25" t="s">
        <v>163</v>
      </c>
      <c r="B160" s="32" t="s">
        <v>164</v>
      </c>
      <c r="C160" s="29" t="s">
        <v>165</v>
      </c>
      <c r="D160" s="13" t="s">
        <v>14</v>
      </c>
      <c r="E160" s="14" t="s">
        <v>21</v>
      </c>
      <c r="F160" s="61">
        <v>1</v>
      </c>
      <c r="G160" s="61">
        <v>12</v>
      </c>
      <c r="H160" s="77">
        <f t="shared" si="10"/>
        <v>5.4545454545454541</v>
      </c>
      <c r="I160" s="61" t="s">
        <v>740</v>
      </c>
      <c r="J160" s="14">
        <v>120</v>
      </c>
      <c r="K160" s="48">
        <v>54.43</v>
      </c>
      <c r="L160" s="52">
        <v>225</v>
      </c>
      <c r="M160" s="53">
        <f>L160*0.36</f>
        <v>81</v>
      </c>
      <c r="N160" s="53">
        <v>10.725899999999999</v>
      </c>
      <c r="O160" s="53">
        <f t="shared" si="9"/>
        <v>39.433455882352938</v>
      </c>
      <c r="R160" s="8">
        <f t="shared" si="11"/>
        <v>108.56174089068826</v>
      </c>
    </row>
    <row r="161" spans="1:18" ht="24.75" customHeight="1" x14ac:dyDescent="0.3">
      <c r="A161" s="25" t="s">
        <v>163</v>
      </c>
      <c r="B161" s="32" t="s">
        <v>166</v>
      </c>
      <c r="C161" s="29" t="s">
        <v>167</v>
      </c>
      <c r="D161" s="13" t="s">
        <v>14</v>
      </c>
      <c r="E161" s="14" t="s">
        <v>21</v>
      </c>
      <c r="F161" s="61">
        <v>1</v>
      </c>
      <c r="G161" s="61">
        <v>14.4</v>
      </c>
      <c r="H161" s="77">
        <f t="shared" si="10"/>
        <v>6.545454545454545</v>
      </c>
      <c r="I161" s="61" t="s">
        <v>672</v>
      </c>
      <c r="J161" s="14">
        <v>120</v>
      </c>
      <c r="K161" s="48">
        <v>54.43</v>
      </c>
      <c r="L161" s="52">
        <v>250</v>
      </c>
      <c r="M161" s="53">
        <f>L161*0.36</f>
        <v>90</v>
      </c>
      <c r="N161" s="53">
        <v>41.3673</v>
      </c>
      <c r="O161" s="53">
        <f t="shared" si="9"/>
        <v>152.08566176470586</v>
      </c>
      <c r="R161" s="8">
        <f t="shared" si="11"/>
        <v>418.69736842105266</v>
      </c>
    </row>
    <row r="162" spans="1:18" ht="24.75" customHeight="1" x14ac:dyDescent="0.3">
      <c r="A162" s="25" t="s">
        <v>163</v>
      </c>
      <c r="B162" s="32" t="s">
        <v>168</v>
      </c>
      <c r="C162" s="29" t="s">
        <v>169</v>
      </c>
      <c r="D162" s="13" t="s">
        <v>14</v>
      </c>
      <c r="E162" s="14" t="s">
        <v>21</v>
      </c>
      <c r="F162" s="61">
        <v>1</v>
      </c>
      <c r="G162" s="61">
        <v>10.199999999999999</v>
      </c>
      <c r="H162" s="77">
        <f t="shared" si="10"/>
        <v>4.6363636363636358</v>
      </c>
      <c r="I162" s="61" t="s">
        <v>672</v>
      </c>
      <c r="J162" s="14">
        <v>120</v>
      </c>
      <c r="K162" s="48">
        <v>54.43</v>
      </c>
      <c r="L162" s="52">
        <v>219.5</v>
      </c>
      <c r="M162" s="53">
        <f>L162*0.36</f>
        <v>79.02</v>
      </c>
      <c r="N162" s="53">
        <v>17.621300000000002</v>
      </c>
      <c r="O162" s="53">
        <f t="shared" si="9"/>
        <v>64.784191176470586</v>
      </c>
      <c r="R162" s="8">
        <f t="shared" si="11"/>
        <v>178.35323886639677</v>
      </c>
    </row>
    <row r="163" spans="1:18" ht="24.75" customHeight="1" x14ac:dyDescent="0.3">
      <c r="A163" s="25" t="s">
        <v>163</v>
      </c>
      <c r="B163" s="32" t="s">
        <v>787</v>
      </c>
      <c r="C163" s="29" t="s">
        <v>169</v>
      </c>
      <c r="D163" s="13" t="s">
        <v>14</v>
      </c>
      <c r="E163" s="14" t="s">
        <v>21</v>
      </c>
      <c r="F163" s="61">
        <v>1</v>
      </c>
      <c r="G163" s="61">
        <v>10.199999999999999</v>
      </c>
      <c r="H163" s="77">
        <f t="shared" si="10"/>
        <v>4.6363636363636358</v>
      </c>
      <c r="I163" s="61" t="s">
        <v>786</v>
      </c>
      <c r="J163" s="14">
        <v>120</v>
      </c>
      <c r="K163" s="48">
        <v>54.43</v>
      </c>
      <c r="L163" s="52">
        <v>275</v>
      </c>
      <c r="M163" s="53">
        <f>L163*0.36</f>
        <v>99</v>
      </c>
      <c r="N163" s="53">
        <v>21.626100000000001</v>
      </c>
      <c r="O163" s="53">
        <f t="shared" si="9"/>
        <v>79.507720588235287</v>
      </c>
      <c r="R163" s="8">
        <f t="shared" si="11"/>
        <v>218.88765182186236</v>
      </c>
    </row>
    <row r="164" spans="1:18" ht="24.75" customHeight="1" x14ac:dyDescent="0.3">
      <c r="A164" s="25" t="s">
        <v>163</v>
      </c>
      <c r="B164" s="32" t="s">
        <v>818</v>
      </c>
      <c r="C164" s="29" t="s">
        <v>819</v>
      </c>
      <c r="D164" s="13" t="s">
        <v>14</v>
      </c>
      <c r="E164" s="14" t="s">
        <v>9</v>
      </c>
      <c r="F164" s="61">
        <v>1</v>
      </c>
      <c r="G164" s="61"/>
      <c r="H164" s="77"/>
      <c r="I164" s="61"/>
      <c r="J164" s="14">
        <v>120</v>
      </c>
      <c r="K164" s="48">
        <v>54.43</v>
      </c>
      <c r="L164" s="52">
        <v>325</v>
      </c>
      <c r="M164" s="53">
        <f>L164*0.36</f>
        <v>117</v>
      </c>
      <c r="N164" s="53">
        <v>21.626100000000001</v>
      </c>
      <c r="O164" s="53">
        <f t="shared" ref="O164" si="29">N164/0.272</f>
        <v>79.507720588235287</v>
      </c>
      <c r="R164" s="8">
        <f t="shared" ref="R164" si="30">N164/0.0988</f>
        <v>218.88765182186236</v>
      </c>
    </row>
    <row r="165" spans="1:18" ht="24.75" customHeight="1" x14ac:dyDescent="0.3">
      <c r="A165" s="25" t="s">
        <v>170</v>
      </c>
      <c r="B165" s="32" t="s">
        <v>171</v>
      </c>
      <c r="C165" s="29" t="s">
        <v>172</v>
      </c>
      <c r="D165" s="13" t="s">
        <v>14</v>
      </c>
      <c r="E165" s="14" t="s">
        <v>9</v>
      </c>
      <c r="F165" s="61">
        <v>1</v>
      </c>
      <c r="G165" s="61">
        <v>9.1999999999999993</v>
      </c>
      <c r="H165" s="77">
        <f t="shared" si="10"/>
        <v>4.1818181818181808</v>
      </c>
      <c r="I165" s="61" t="s">
        <v>673</v>
      </c>
      <c r="J165" s="14">
        <v>120</v>
      </c>
      <c r="K165" s="48">
        <v>54.5</v>
      </c>
      <c r="L165" s="52">
        <v>280</v>
      </c>
      <c r="M165" s="53">
        <f>L165*0.36</f>
        <v>100.8</v>
      </c>
      <c r="N165" s="53">
        <v>42.001100000000001</v>
      </c>
      <c r="O165" s="53">
        <f t="shared" si="9"/>
        <v>154.4158088235294</v>
      </c>
      <c r="R165" s="8">
        <f t="shared" si="11"/>
        <v>425.11234817813767</v>
      </c>
    </row>
    <row r="166" spans="1:18" ht="24.75" customHeight="1" x14ac:dyDescent="0.3">
      <c r="A166" s="25" t="s">
        <v>170</v>
      </c>
      <c r="B166" s="32" t="s">
        <v>173</v>
      </c>
      <c r="C166" s="30" t="s">
        <v>174</v>
      </c>
      <c r="D166" s="15" t="s">
        <v>14</v>
      </c>
      <c r="E166" s="14" t="s">
        <v>9</v>
      </c>
      <c r="F166" s="61">
        <v>1</v>
      </c>
      <c r="G166" s="61">
        <v>2.6</v>
      </c>
      <c r="H166" s="77">
        <f t="shared" si="10"/>
        <v>1.1818181818181817</v>
      </c>
      <c r="I166" s="61" t="s">
        <v>674</v>
      </c>
      <c r="J166" s="14">
        <v>60</v>
      </c>
      <c r="K166" s="48">
        <v>27.22</v>
      </c>
      <c r="L166" s="52">
        <v>220</v>
      </c>
      <c r="M166" s="53">
        <f>L166*0.36</f>
        <v>79.2</v>
      </c>
      <c r="N166" s="53">
        <v>25.400400000000001</v>
      </c>
      <c r="O166" s="53">
        <f t="shared" si="9"/>
        <v>93.383823529411757</v>
      </c>
      <c r="R166" s="8">
        <f t="shared" si="11"/>
        <v>257.08906882591094</v>
      </c>
    </row>
    <row r="167" spans="1:18" ht="24.75" customHeight="1" x14ac:dyDescent="0.3">
      <c r="A167" s="25" t="s">
        <v>163</v>
      </c>
      <c r="B167" s="32" t="s">
        <v>552</v>
      </c>
      <c r="C167" s="29" t="s">
        <v>578</v>
      </c>
      <c r="D167" s="13" t="s">
        <v>14</v>
      </c>
      <c r="E167" s="14" t="s">
        <v>9</v>
      </c>
      <c r="F167" s="61">
        <v>1</v>
      </c>
      <c r="G167" s="61">
        <v>3.2</v>
      </c>
      <c r="H167" s="77">
        <f t="shared" si="10"/>
        <v>1.4545454545454546</v>
      </c>
      <c r="I167" s="61" t="s">
        <v>668</v>
      </c>
      <c r="J167" s="14">
        <v>25</v>
      </c>
      <c r="K167" s="48">
        <v>11.34</v>
      </c>
      <c r="L167" s="52">
        <v>197</v>
      </c>
      <c r="M167" s="53">
        <f>L167*0.36</f>
        <v>70.92</v>
      </c>
      <c r="N167" s="53">
        <v>28.5136</v>
      </c>
      <c r="O167" s="53">
        <f t="shared" si="9"/>
        <v>104.82941176470588</v>
      </c>
      <c r="R167" s="8">
        <f t="shared" si="11"/>
        <v>288.59919028340079</v>
      </c>
    </row>
    <row r="168" spans="1:18" ht="24.75" customHeight="1" x14ac:dyDescent="0.3">
      <c r="A168" s="25" t="s">
        <v>163</v>
      </c>
      <c r="B168" s="32" t="s">
        <v>632</v>
      </c>
      <c r="C168" s="29" t="s">
        <v>633</v>
      </c>
      <c r="D168" s="13" t="s">
        <v>14</v>
      </c>
      <c r="E168" s="14" t="s">
        <v>21</v>
      </c>
      <c r="F168" s="61">
        <v>1</v>
      </c>
      <c r="G168" s="61">
        <v>1.2</v>
      </c>
      <c r="H168" s="77">
        <f t="shared" si="10"/>
        <v>0.54545454545454541</v>
      </c>
      <c r="I168" s="61" t="s">
        <v>677</v>
      </c>
      <c r="J168" s="14">
        <v>60</v>
      </c>
      <c r="K168" s="48">
        <v>27</v>
      </c>
      <c r="L168" s="52">
        <v>110</v>
      </c>
      <c r="M168" s="53">
        <f>L168*0.36</f>
        <v>39.6</v>
      </c>
      <c r="N168" s="53">
        <v>10.7453</v>
      </c>
      <c r="O168" s="53">
        <f t="shared" si="9"/>
        <v>39.504779411764702</v>
      </c>
      <c r="R168" s="8">
        <f t="shared" si="11"/>
        <v>108.75809716599191</v>
      </c>
    </row>
    <row r="169" spans="1:18" ht="24.75" customHeight="1" x14ac:dyDescent="0.3">
      <c r="A169" s="25" t="s">
        <v>163</v>
      </c>
      <c r="B169" s="32" t="s">
        <v>175</v>
      </c>
      <c r="C169" s="29" t="s">
        <v>176</v>
      </c>
      <c r="D169" s="13" t="s">
        <v>14</v>
      </c>
      <c r="E169" s="14" t="s">
        <v>21</v>
      </c>
      <c r="F169" s="61">
        <v>1</v>
      </c>
      <c r="G169" s="61">
        <v>2</v>
      </c>
      <c r="H169" s="77">
        <f t="shared" si="10"/>
        <v>0.90909090909090906</v>
      </c>
      <c r="I169" s="61" t="s">
        <v>675</v>
      </c>
      <c r="J169" s="14">
        <v>60</v>
      </c>
      <c r="K169" s="48">
        <v>27</v>
      </c>
      <c r="L169" s="52">
        <v>93.25</v>
      </c>
      <c r="M169" s="53">
        <f>L169*0.36</f>
        <v>33.57</v>
      </c>
      <c r="N169" s="53">
        <v>2.7</v>
      </c>
      <c r="O169" s="53">
        <f t="shared" si="9"/>
        <v>9.9264705882352935</v>
      </c>
      <c r="R169" s="8">
        <f t="shared" si="11"/>
        <v>27.327935222672068</v>
      </c>
    </row>
    <row r="170" spans="1:18" ht="24.75" customHeight="1" x14ac:dyDescent="0.3">
      <c r="A170" s="25" t="s">
        <v>170</v>
      </c>
      <c r="B170" s="32" t="s">
        <v>612</v>
      </c>
      <c r="C170" s="30" t="s">
        <v>613</v>
      </c>
      <c r="D170" s="15" t="s">
        <v>14</v>
      </c>
      <c r="E170" s="14" t="s">
        <v>9</v>
      </c>
      <c r="F170" s="61">
        <v>1</v>
      </c>
      <c r="G170" s="61">
        <v>6.6</v>
      </c>
      <c r="H170" s="77">
        <f t="shared" si="10"/>
        <v>2.9999999999999996</v>
      </c>
      <c r="I170" s="61" t="s">
        <v>682</v>
      </c>
      <c r="J170" s="14">
        <v>150</v>
      </c>
      <c r="K170" s="48">
        <v>68</v>
      </c>
      <c r="L170" s="52">
        <v>360</v>
      </c>
      <c r="M170" s="53">
        <f>L170*0.36</f>
        <v>129.6</v>
      </c>
      <c r="N170" s="53">
        <v>36.415799999999997</v>
      </c>
      <c r="O170" s="53">
        <f t="shared" si="9"/>
        <v>133.88161764705882</v>
      </c>
      <c r="R170" s="8">
        <f t="shared" si="11"/>
        <v>368.58097165991899</v>
      </c>
    </row>
    <row r="171" spans="1:18" ht="24.75" customHeight="1" x14ac:dyDescent="0.3">
      <c r="A171" s="25" t="s">
        <v>170</v>
      </c>
      <c r="B171" s="32" t="s">
        <v>177</v>
      </c>
      <c r="C171" s="30" t="s">
        <v>178</v>
      </c>
      <c r="D171" s="15" t="s">
        <v>14</v>
      </c>
      <c r="E171" s="14" t="s">
        <v>9</v>
      </c>
      <c r="F171" s="61">
        <v>1</v>
      </c>
      <c r="G171" s="61">
        <v>2.2000000000000002</v>
      </c>
      <c r="H171" s="77">
        <f t="shared" si="10"/>
        <v>1</v>
      </c>
      <c r="I171" s="61" t="s">
        <v>674</v>
      </c>
      <c r="J171" s="14">
        <v>220</v>
      </c>
      <c r="K171" s="48">
        <v>100</v>
      </c>
      <c r="L171" s="52">
        <v>154.5</v>
      </c>
      <c r="M171" s="53">
        <f>L171*0.36</f>
        <v>55.62</v>
      </c>
      <c r="N171" s="53">
        <v>15.1152</v>
      </c>
      <c r="O171" s="53">
        <f t="shared" si="9"/>
        <v>55.57058823529411</v>
      </c>
      <c r="R171" s="8">
        <f t="shared" si="11"/>
        <v>152.98785425101215</v>
      </c>
    </row>
    <row r="172" spans="1:18" ht="24.75" customHeight="1" x14ac:dyDescent="0.3">
      <c r="A172" s="25" t="s">
        <v>170</v>
      </c>
      <c r="B172" s="32" t="s">
        <v>179</v>
      </c>
      <c r="C172" s="30" t="s">
        <v>180</v>
      </c>
      <c r="D172" s="15" t="s">
        <v>14</v>
      </c>
      <c r="E172" s="14" t="s">
        <v>9</v>
      </c>
      <c r="F172" s="61">
        <v>1</v>
      </c>
      <c r="G172" s="61">
        <v>7.4</v>
      </c>
      <c r="H172" s="77">
        <f t="shared" si="10"/>
        <v>3.3636363636363633</v>
      </c>
      <c r="I172" s="61" t="s">
        <v>678</v>
      </c>
      <c r="J172" s="14">
        <v>1125</v>
      </c>
      <c r="K172" s="48">
        <v>56.8</v>
      </c>
      <c r="L172" s="52">
        <v>206</v>
      </c>
      <c r="M172" s="53">
        <f>L172*0.36</f>
        <v>74.16</v>
      </c>
      <c r="N172" s="53">
        <v>20.1631</v>
      </c>
      <c r="O172" s="53">
        <f t="shared" si="9"/>
        <v>74.129044117647055</v>
      </c>
      <c r="R172" s="8">
        <f t="shared" si="11"/>
        <v>204.07995951417004</v>
      </c>
    </row>
    <row r="173" spans="1:18" ht="24.75" customHeight="1" x14ac:dyDescent="0.3">
      <c r="A173" s="25" t="s">
        <v>170</v>
      </c>
      <c r="B173" s="32" t="s">
        <v>181</v>
      </c>
      <c r="C173" s="30" t="s">
        <v>182</v>
      </c>
      <c r="D173" s="15" t="s">
        <v>14</v>
      </c>
      <c r="E173" s="14" t="s">
        <v>9</v>
      </c>
      <c r="F173" s="61">
        <v>1</v>
      </c>
      <c r="G173" s="61">
        <v>5.2</v>
      </c>
      <c r="H173" s="77">
        <f t="shared" si="10"/>
        <v>2.3636363636363633</v>
      </c>
      <c r="I173" s="61" t="s">
        <v>679</v>
      </c>
      <c r="J173" s="14">
        <v>246</v>
      </c>
      <c r="K173" s="48">
        <v>112</v>
      </c>
      <c r="L173" s="52">
        <v>201</v>
      </c>
      <c r="M173" s="53">
        <f>L173*0.36</f>
        <v>72.36</v>
      </c>
      <c r="N173" s="53">
        <v>19.64</v>
      </c>
      <c r="O173" s="53">
        <f t="shared" si="9"/>
        <v>72.205882352941174</v>
      </c>
      <c r="R173" s="8">
        <f t="shared" si="11"/>
        <v>198.78542510121457</v>
      </c>
    </row>
    <row r="174" spans="1:18" ht="24.75" customHeight="1" x14ac:dyDescent="0.3">
      <c r="A174" s="25" t="s">
        <v>170</v>
      </c>
      <c r="B174" s="32" t="s">
        <v>183</v>
      </c>
      <c r="C174" s="30" t="s">
        <v>184</v>
      </c>
      <c r="D174" s="15" t="s">
        <v>14</v>
      </c>
      <c r="E174" s="14" t="s">
        <v>9</v>
      </c>
      <c r="F174" s="61">
        <v>1</v>
      </c>
      <c r="G174" s="61">
        <v>2.2000000000000002</v>
      </c>
      <c r="H174" s="77">
        <f t="shared" si="10"/>
        <v>1</v>
      </c>
      <c r="I174" s="61" t="s">
        <v>680</v>
      </c>
      <c r="J174" s="14">
        <v>110</v>
      </c>
      <c r="K174" s="48">
        <v>50</v>
      </c>
      <c r="L174" s="52">
        <v>111</v>
      </c>
      <c r="M174" s="53">
        <f>L174*0.36</f>
        <v>39.96</v>
      </c>
      <c r="N174" s="53">
        <v>4.5999999999999996</v>
      </c>
      <c r="O174" s="53">
        <f t="shared" si="9"/>
        <v>16.911764705882351</v>
      </c>
      <c r="R174" s="8">
        <f t="shared" si="11"/>
        <v>46.558704453441294</v>
      </c>
    </row>
    <row r="175" spans="1:18" ht="24.75" customHeight="1" x14ac:dyDescent="0.3">
      <c r="A175" s="25" t="s">
        <v>170</v>
      </c>
      <c r="B175" s="32" t="s">
        <v>611</v>
      </c>
      <c r="C175" s="30" t="s">
        <v>613</v>
      </c>
      <c r="D175" s="15" t="s">
        <v>14</v>
      </c>
      <c r="E175" s="14" t="s">
        <v>9</v>
      </c>
      <c r="F175" s="61">
        <v>1</v>
      </c>
      <c r="G175" s="61">
        <v>6</v>
      </c>
      <c r="H175" s="77">
        <f t="shared" si="10"/>
        <v>2.7272727272727271</v>
      </c>
      <c r="I175" s="61" t="s">
        <v>682</v>
      </c>
      <c r="J175" s="14">
        <v>100</v>
      </c>
      <c r="K175" s="48">
        <v>46</v>
      </c>
      <c r="L175" s="52">
        <v>300</v>
      </c>
      <c r="M175" s="53">
        <f>L175*0.36</f>
        <v>108</v>
      </c>
      <c r="N175" s="53">
        <v>21.407599999999999</v>
      </c>
      <c r="O175" s="53">
        <f t="shared" si="9"/>
        <v>78.704411764705867</v>
      </c>
      <c r="R175" s="8">
        <f t="shared" si="11"/>
        <v>216.67611336032388</v>
      </c>
    </row>
    <row r="176" spans="1:18" ht="24.75" customHeight="1" x14ac:dyDescent="0.3">
      <c r="A176" s="25" t="s">
        <v>170</v>
      </c>
      <c r="B176" s="32" t="s">
        <v>185</v>
      </c>
      <c r="C176" s="30" t="s">
        <v>613</v>
      </c>
      <c r="D176" s="15" t="s">
        <v>14</v>
      </c>
      <c r="E176" s="14" t="s">
        <v>9</v>
      </c>
      <c r="F176" s="61">
        <v>1</v>
      </c>
      <c r="G176" s="61">
        <v>1.4</v>
      </c>
      <c r="H176" s="77">
        <f t="shared" si="10"/>
        <v>0.63636363636363624</v>
      </c>
      <c r="I176" s="61" t="s">
        <v>681</v>
      </c>
      <c r="J176" s="14">
        <v>110</v>
      </c>
      <c r="K176" s="48">
        <v>50</v>
      </c>
      <c r="L176" s="52">
        <v>111</v>
      </c>
      <c r="M176" s="53">
        <f>L176*0.36</f>
        <v>39.96</v>
      </c>
      <c r="N176" s="53">
        <v>8.7036999999999995</v>
      </c>
      <c r="O176" s="53">
        <f t="shared" si="9"/>
        <v>31.998897058823527</v>
      </c>
      <c r="R176" s="8">
        <f t="shared" si="11"/>
        <v>88.094129554655865</v>
      </c>
    </row>
    <row r="177" spans="1:18" ht="24.75" customHeight="1" x14ac:dyDescent="0.3">
      <c r="A177" s="25" t="s">
        <v>74</v>
      </c>
      <c r="B177" s="32" t="s">
        <v>789</v>
      </c>
      <c r="C177" s="30" t="s">
        <v>850</v>
      </c>
      <c r="D177" s="15" t="s">
        <v>14</v>
      </c>
      <c r="E177" s="14" t="s">
        <v>9</v>
      </c>
      <c r="F177" s="61">
        <v>1</v>
      </c>
      <c r="G177" s="61"/>
      <c r="H177" s="77"/>
      <c r="I177" s="61"/>
      <c r="J177" s="14">
        <v>624</v>
      </c>
      <c r="K177" s="48">
        <v>284</v>
      </c>
      <c r="L177" s="52">
        <v>442</v>
      </c>
      <c r="M177" s="53">
        <f>L177*0.36</f>
        <v>159.12</v>
      </c>
      <c r="N177" s="53">
        <v>43.241199999999999</v>
      </c>
      <c r="O177" s="53">
        <f t="shared" si="9"/>
        <v>158.97499999999999</v>
      </c>
      <c r="R177" s="8">
        <f t="shared" si="11"/>
        <v>437.66396761133603</v>
      </c>
    </row>
    <row r="178" spans="1:18" ht="24.75" customHeight="1" x14ac:dyDescent="0.3">
      <c r="A178" s="25" t="s">
        <v>74</v>
      </c>
      <c r="B178" s="32" t="s">
        <v>788</v>
      </c>
      <c r="C178" s="30" t="s">
        <v>851</v>
      </c>
      <c r="D178" s="15" t="s">
        <v>14</v>
      </c>
      <c r="E178" s="14" t="s">
        <v>9</v>
      </c>
      <c r="F178" s="61">
        <v>1</v>
      </c>
      <c r="G178" s="61"/>
      <c r="H178" s="77"/>
      <c r="I178" s="61"/>
      <c r="J178" s="14">
        <v>990</v>
      </c>
      <c r="K178" s="48">
        <v>450</v>
      </c>
      <c r="L178" s="52">
        <v>200</v>
      </c>
      <c r="M178" s="53">
        <f>L178*0.36</f>
        <v>72</v>
      </c>
      <c r="N178" s="53">
        <v>12.0586</v>
      </c>
      <c r="O178" s="53">
        <f t="shared" si="9"/>
        <v>44.333088235294113</v>
      </c>
      <c r="R178" s="8">
        <f t="shared" si="11"/>
        <v>122.0506072874494</v>
      </c>
    </row>
    <row r="179" spans="1:18" ht="24.75" customHeight="1" x14ac:dyDescent="0.3">
      <c r="A179" s="25" t="s">
        <v>74</v>
      </c>
      <c r="B179" s="32" t="s">
        <v>790</v>
      </c>
      <c r="C179" s="30" t="s">
        <v>852</v>
      </c>
      <c r="D179" s="15" t="s">
        <v>14</v>
      </c>
      <c r="E179" s="14" t="s">
        <v>9</v>
      </c>
      <c r="F179" s="61">
        <v>1</v>
      </c>
      <c r="G179" s="61"/>
      <c r="H179" s="77"/>
      <c r="I179" s="61"/>
      <c r="J179" s="14">
        <v>8200</v>
      </c>
      <c r="K179" s="48">
        <v>3272</v>
      </c>
      <c r="L179" s="52">
        <v>525</v>
      </c>
      <c r="M179" s="53">
        <f>L179*0.36</f>
        <v>189</v>
      </c>
      <c r="N179" s="53">
        <v>51.39</v>
      </c>
      <c r="O179" s="53">
        <f t="shared" si="9"/>
        <v>188.93382352941174</v>
      </c>
      <c r="R179" s="8">
        <f t="shared" si="11"/>
        <v>520.14170040485828</v>
      </c>
    </row>
    <row r="180" spans="1:18" ht="24.75" customHeight="1" x14ac:dyDescent="0.3">
      <c r="A180" s="25" t="s">
        <v>74</v>
      </c>
      <c r="B180" s="32" t="s">
        <v>186</v>
      </c>
      <c r="C180" s="29" t="s">
        <v>187</v>
      </c>
      <c r="D180" s="15" t="s">
        <v>14</v>
      </c>
      <c r="E180" s="14" t="s">
        <v>9</v>
      </c>
      <c r="F180" s="61">
        <v>1</v>
      </c>
      <c r="G180" s="61">
        <v>0.6</v>
      </c>
      <c r="H180" s="77">
        <f>G180/2.2</f>
        <v>0.27272727272727271</v>
      </c>
      <c r="I180" s="61" t="s">
        <v>737</v>
      </c>
      <c r="J180" s="14">
        <v>1000</v>
      </c>
      <c r="K180" s="48">
        <v>455</v>
      </c>
      <c r="L180" s="52">
        <v>286</v>
      </c>
      <c r="M180" s="53">
        <f>L180*0.36</f>
        <v>102.96</v>
      </c>
      <c r="N180" s="53">
        <v>28</v>
      </c>
      <c r="O180" s="53">
        <f t="shared" si="9"/>
        <v>102.94117647058823</v>
      </c>
      <c r="R180" s="8">
        <f t="shared" si="11"/>
        <v>283.40080971659921</v>
      </c>
    </row>
    <row r="181" spans="1:18" ht="24.75" customHeight="1" x14ac:dyDescent="0.3">
      <c r="A181" s="25" t="s">
        <v>74</v>
      </c>
      <c r="B181" s="32" t="s">
        <v>741</v>
      </c>
      <c r="C181" s="29" t="s">
        <v>188</v>
      </c>
      <c r="D181" s="15" t="s">
        <v>14</v>
      </c>
      <c r="E181" s="14" t="s">
        <v>9</v>
      </c>
      <c r="F181" s="61">
        <v>1</v>
      </c>
      <c r="G181" s="61">
        <v>0.38</v>
      </c>
      <c r="H181" s="77">
        <f>G181/2.2</f>
        <v>0.1727272727272727</v>
      </c>
      <c r="I181" s="61" t="s">
        <v>737</v>
      </c>
      <c r="J181" s="14">
        <v>800</v>
      </c>
      <c r="K181" s="48">
        <v>363</v>
      </c>
      <c r="L181" s="52">
        <v>294</v>
      </c>
      <c r="M181" s="53">
        <f>L181*0.36</f>
        <v>105.83999999999999</v>
      </c>
      <c r="N181" s="53">
        <v>28.699000000000002</v>
      </c>
      <c r="O181" s="53">
        <f t="shared" si="9"/>
        <v>105.51102941176471</v>
      </c>
      <c r="R181" s="8">
        <f t="shared" si="11"/>
        <v>290.4757085020243</v>
      </c>
    </row>
    <row r="182" spans="1:18" ht="24.75" customHeight="1" x14ac:dyDescent="0.3">
      <c r="A182" s="25" t="s">
        <v>74</v>
      </c>
      <c r="B182" s="32" t="s">
        <v>189</v>
      </c>
      <c r="C182" s="29" t="s">
        <v>190</v>
      </c>
      <c r="D182" s="13" t="s">
        <v>14</v>
      </c>
      <c r="E182" s="14" t="s">
        <v>9</v>
      </c>
      <c r="F182" s="61">
        <v>1</v>
      </c>
      <c r="G182" s="61">
        <v>0.85</v>
      </c>
      <c r="H182" s="77">
        <f>G182/2.2</f>
        <v>0.3863636363636363</v>
      </c>
      <c r="I182" s="61" t="s">
        <v>737</v>
      </c>
      <c r="J182" s="14">
        <v>1200</v>
      </c>
      <c r="K182" s="48">
        <v>545</v>
      </c>
      <c r="L182" s="52">
        <v>241.5</v>
      </c>
      <c r="M182" s="53">
        <f>L182*0.36</f>
        <v>86.94</v>
      </c>
      <c r="N182" s="53">
        <v>23.6356</v>
      </c>
      <c r="O182" s="53">
        <f t="shared" si="9"/>
        <v>86.895588235294113</v>
      </c>
      <c r="R182" s="8">
        <f t="shared" si="11"/>
        <v>239.22672064777328</v>
      </c>
    </row>
    <row r="183" spans="1:18" ht="24.75" customHeight="1" x14ac:dyDescent="0.3">
      <c r="A183" s="25" t="s">
        <v>48</v>
      </c>
      <c r="B183" s="32" t="s">
        <v>838</v>
      </c>
      <c r="C183" s="29" t="s">
        <v>848</v>
      </c>
      <c r="D183" s="13" t="s">
        <v>14</v>
      </c>
      <c r="E183" s="14" t="s">
        <v>9</v>
      </c>
      <c r="F183" s="61">
        <v>1</v>
      </c>
      <c r="G183" s="61"/>
      <c r="H183" s="77"/>
      <c r="I183" s="61"/>
      <c r="J183" s="14">
        <v>180</v>
      </c>
      <c r="K183" s="48">
        <v>82</v>
      </c>
      <c r="L183" s="52" t="s">
        <v>840</v>
      </c>
      <c r="M183" s="53"/>
      <c r="N183" s="53"/>
      <c r="O183" s="53"/>
      <c r="R183" s="8"/>
    </row>
    <row r="184" spans="1:18" ht="24.75" customHeight="1" x14ac:dyDescent="0.3">
      <c r="A184" s="25" t="s">
        <v>48</v>
      </c>
      <c r="B184" s="32" t="s">
        <v>839</v>
      </c>
      <c r="C184" s="29" t="s">
        <v>849</v>
      </c>
      <c r="D184" s="13" t="s">
        <v>14</v>
      </c>
      <c r="E184" s="14" t="s">
        <v>9</v>
      </c>
      <c r="F184" s="61">
        <v>1</v>
      </c>
      <c r="G184" s="61"/>
      <c r="H184" s="77"/>
      <c r="I184" s="61"/>
      <c r="J184" s="14">
        <v>265</v>
      </c>
      <c r="K184" s="48">
        <v>120</v>
      </c>
      <c r="L184" s="52" t="s">
        <v>840</v>
      </c>
      <c r="M184" s="53"/>
      <c r="N184" s="53"/>
      <c r="O184" s="53"/>
      <c r="R184" s="8"/>
    </row>
    <row r="185" spans="1:18" ht="24.75" customHeight="1" x14ac:dyDescent="0.3">
      <c r="A185" s="25" t="s">
        <v>170</v>
      </c>
      <c r="B185" s="32" t="s">
        <v>191</v>
      </c>
      <c r="C185" s="29" t="s">
        <v>192</v>
      </c>
      <c r="D185" s="13" t="s">
        <v>14</v>
      </c>
      <c r="E185" s="14" t="s">
        <v>9</v>
      </c>
      <c r="F185" s="61">
        <v>1</v>
      </c>
      <c r="G185" s="61">
        <v>0.8</v>
      </c>
      <c r="H185" s="77">
        <f t="shared" ref="H185:H213" si="31">G185/2.2</f>
        <v>0.36363636363636365</v>
      </c>
      <c r="I185" s="61" t="s">
        <v>737</v>
      </c>
      <c r="J185" s="14">
        <v>1000</v>
      </c>
      <c r="K185" s="48">
        <v>455</v>
      </c>
      <c r="L185" s="52">
        <v>80</v>
      </c>
      <c r="M185" s="53">
        <f>L185*0.36</f>
        <v>28.799999999999997</v>
      </c>
      <c r="N185" s="53">
        <v>10.27</v>
      </c>
      <c r="O185" s="53">
        <f t="shared" si="9"/>
        <v>37.757352941176464</v>
      </c>
      <c r="R185" s="8">
        <f t="shared" si="11"/>
        <v>103.94736842105263</v>
      </c>
    </row>
    <row r="186" spans="1:18" ht="24.75" customHeight="1" x14ac:dyDescent="0.3">
      <c r="A186" s="25" t="s">
        <v>170</v>
      </c>
      <c r="B186" s="32" t="s">
        <v>553</v>
      </c>
      <c r="C186" s="30" t="s">
        <v>522</v>
      </c>
      <c r="D186" s="15" t="s">
        <v>14</v>
      </c>
      <c r="E186" s="14"/>
      <c r="F186" s="61">
        <v>1</v>
      </c>
      <c r="G186" s="61">
        <v>1.4</v>
      </c>
      <c r="H186" s="77">
        <f t="shared" si="31"/>
        <v>0.63636363636363624</v>
      </c>
      <c r="I186" s="61" t="s">
        <v>683</v>
      </c>
      <c r="J186" s="14">
        <v>2051</v>
      </c>
      <c r="K186" s="48">
        <v>932</v>
      </c>
      <c r="L186" s="52">
        <v>97</v>
      </c>
      <c r="M186" s="53">
        <f>L186*0.36</f>
        <v>34.92</v>
      </c>
      <c r="N186" s="53">
        <v>10.7014</v>
      </c>
      <c r="O186" s="53">
        <f t="shared" si="9"/>
        <v>39.34338235294117</v>
      </c>
      <c r="R186" s="8">
        <f t="shared" si="11"/>
        <v>108.31376518218623</v>
      </c>
    </row>
    <row r="187" spans="1:18" ht="24.75" customHeight="1" x14ac:dyDescent="0.3">
      <c r="A187" s="25" t="s">
        <v>170</v>
      </c>
      <c r="B187" s="32" t="s">
        <v>554</v>
      </c>
      <c r="C187" s="30" t="s">
        <v>193</v>
      </c>
      <c r="D187" s="15" t="s">
        <v>14</v>
      </c>
      <c r="E187" s="14" t="s">
        <v>9</v>
      </c>
      <c r="F187" s="61">
        <v>1</v>
      </c>
      <c r="G187" s="61">
        <v>3</v>
      </c>
      <c r="H187" s="77">
        <f t="shared" si="31"/>
        <v>1.3636363636363635</v>
      </c>
      <c r="I187" s="61" t="s">
        <v>647</v>
      </c>
      <c r="J187" s="14">
        <v>2051</v>
      </c>
      <c r="K187" s="48">
        <v>932</v>
      </c>
      <c r="L187" s="52">
        <v>110</v>
      </c>
      <c r="M187" s="53">
        <f>L187*0.36</f>
        <v>39.6</v>
      </c>
      <c r="N187" s="53">
        <v>7.2835999999999999</v>
      </c>
      <c r="O187" s="53">
        <f t="shared" si="9"/>
        <v>26.777941176470584</v>
      </c>
      <c r="R187" s="8">
        <f t="shared" si="11"/>
        <v>73.720647773279353</v>
      </c>
    </row>
    <row r="188" spans="1:18" ht="24.75" customHeight="1" x14ac:dyDescent="0.3">
      <c r="A188" s="25" t="s">
        <v>170</v>
      </c>
      <c r="B188" s="32" t="s">
        <v>555</v>
      </c>
      <c r="C188" s="30" t="s">
        <v>523</v>
      </c>
      <c r="D188" s="15" t="s">
        <v>14</v>
      </c>
      <c r="E188" s="14"/>
      <c r="F188" s="61">
        <v>1</v>
      </c>
      <c r="G188" s="61">
        <v>4.5999999999999996</v>
      </c>
      <c r="H188" s="77">
        <f t="shared" si="31"/>
        <v>2.0909090909090904</v>
      </c>
      <c r="I188" s="61" t="s">
        <v>684</v>
      </c>
      <c r="J188" s="14">
        <v>2051</v>
      </c>
      <c r="K188" s="48">
        <v>932</v>
      </c>
      <c r="L188" s="52">
        <v>116</v>
      </c>
      <c r="M188" s="53">
        <f>L188*0.36</f>
        <v>41.76</v>
      </c>
      <c r="N188" s="53">
        <v>9.7888999999999999</v>
      </c>
      <c r="O188" s="53">
        <f t="shared" si="9"/>
        <v>35.988602941176467</v>
      </c>
      <c r="R188" s="8">
        <f t="shared" si="11"/>
        <v>99.077935222672068</v>
      </c>
    </row>
    <row r="189" spans="1:18" ht="24.75" customHeight="1" x14ac:dyDescent="0.3">
      <c r="A189" s="25" t="s">
        <v>170</v>
      </c>
      <c r="B189" s="32" t="s">
        <v>556</v>
      </c>
      <c r="C189" s="30" t="s">
        <v>194</v>
      </c>
      <c r="D189" s="15" t="s">
        <v>14</v>
      </c>
      <c r="E189" s="14" t="s">
        <v>9</v>
      </c>
      <c r="F189" s="61">
        <v>1</v>
      </c>
      <c r="G189" s="61">
        <v>5.81</v>
      </c>
      <c r="H189" s="77">
        <f t="shared" si="31"/>
        <v>2.6409090909090907</v>
      </c>
      <c r="I189" s="61" t="s">
        <v>685</v>
      </c>
      <c r="J189" s="14">
        <v>2051</v>
      </c>
      <c r="K189" s="48">
        <v>932</v>
      </c>
      <c r="L189" s="52">
        <v>122</v>
      </c>
      <c r="M189" s="53">
        <f>L189*0.36</f>
        <v>43.92</v>
      </c>
      <c r="N189" s="53">
        <v>9.4239999999999995</v>
      </c>
      <c r="O189" s="53">
        <f t="shared" si="9"/>
        <v>34.647058823529406</v>
      </c>
      <c r="R189" s="8">
        <f t="shared" si="11"/>
        <v>95.384615384615387</v>
      </c>
    </row>
    <row r="190" spans="1:18" ht="24.75" customHeight="1" x14ac:dyDescent="0.3">
      <c r="A190" s="25" t="s">
        <v>170</v>
      </c>
      <c r="B190" s="32" t="s">
        <v>557</v>
      </c>
      <c r="C190" s="30" t="s">
        <v>524</v>
      </c>
      <c r="D190" s="15" t="s">
        <v>14</v>
      </c>
      <c r="E190" s="14" t="s">
        <v>547</v>
      </c>
      <c r="F190" s="61">
        <v>1</v>
      </c>
      <c r="G190" s="61">
        <v>7.3</v>
      </c>
      <c r="H190" s="77">
        <f t="shared" si="31"/>
        <v>3.3181818181818179</v>
      </c>
      <c r="I190" s="61" t="s">
        <v>742</v>
      </c>
      <c r="J190" s="14">
        <v>2051</v>
      </c>
      <c r="K190" s="48">
        <v>932</v>
      </c>
      <c r="L190" s="52">
        <v>132</v>
      </c>
      <c r="M190" s="53">
        <f>L190*0.36</f>
        <v>47.519999999999996</v>
      </c>
      <c r="N190" s="53">
        <v>0</v>
      </c>
      <c r="O190" s="53">
        <f t="shared" si="9"/>
        <v>0</v>
      </c>
      <c r="R190" s="8">
        <f t="shared" si="11"/>
        <v>0</v>
      </c>
    </row>
    <row r="191" spans="1:18" ht="24.75" customHeight="1" x14ac:dyDescent="0.3">
      <c r="A191" s="25" t="s">
        <v>170</v>
      </c>
      <c r="B191" s="32" t="s">
        <v>558</v>
      </c>
      <c r="C191" s="30" t="s">
        <v>195</v>
      </c>
      <c r="D191" s="15" t="s">
        <v>14</v>
      </c>
      <c r="E191" s="14" t="s">
        <v>9</v>
      </c>
      <c r="F191" s="61">
        <v>1</v>
      </c>
      <c r="G191" s="61">
        <v>8.8000000000000007</v>
      </c>
      <c r="H191" s="77">
        <f t="shared" si="31"/>
        <v>4</v>
      </c>
      <c r="I191" s="61" t="s">
        <v>686</v>
      </c>
      <c r="J191" s="14">
        <v>2051</v>
      </c>
      <c r="K191" s="48">
        <v>932</v>
      </c>
      <c r="L191" s="52">
        <v>160</v>
      </c>
      <c r="M191" s="53">
        <f>L191*0.36</f>
        <v>57.599999999999994</v>
      </c>
      <c r="N191" s="53">
        <v>19.255400000000002</v>
      </c>
      <c r="O191" s="53">
        <f t="shared" si="9"/>
        <v>70.791911764705887</v>
      </c>
      <c r="R191" s="8">
        <f t="shared" si="11"/>
        <v>194.89271255060731</v>
      </c>
    </row>
    <row r="192" spans="1:18" ht="24.75" customHeight="1" x14ac:dyDescent="0.3">
      <c r="A192" s="25" t="s">
        <v>170</v>
      </c>
      <c r="B192" s="32" t="s">
        <v>559</v>
      </c>
      <c r="C192" s="30" t="s">
        <v>196</v>
      </c>
      <c r="D192" s="15" t="s">
        <v>14</v>
      </c>
      <c r="E192" s="14" t="s">
        <v>9</v>
      </c>
      <c r="F192" s="61">
        <v>1</v>
      </c>
      <c r="G192" s="61">
        <v>12.8</v>
      </c>
      <c r="H192" s="77">
        <f t="shared" si="31"/>
        <v>5.8181818181818183</v>
      </c>
      <c r="I192" s="61" t="s">
        <v>743</v>
      </c>
      <c r="J192" s="14">
        <v>2051</v>
      </c>
      <c r="K192" s="48">
        <v>932</v>
      </c>
      <c r="L192" s="52">
        <v>170</v>
      </c>
      <c r="M192" s="53">
        <f>L192*0.36</f>
        <v>61.199999999999996</v>
      </c>
      <c r="N192" s="53">
        <v>32.527500000000003</v>
      </c>
      <c r="O192" s="53">
        <f t="shared" si="9"/>
        <v>119.58639705882354</v>
      </c>
      <c r="R192" s="8">
        <f t="shared" si="11"/>
        <v>329.2257085020243</v>
      </c>
    </row>
    <row r="193" spans="1:18" ht="24.75" customHeight="1" x14ac:dyDescent="0.3">
      <c r="A193" s="25" t="s">
        <v>170</v>
      </c>
      <c r="B193" s="32" t="s">
        <v>560</v>
      </c>
      <c r="C193" s="30" t="s">
        <v>197</v>
      </c>
      <c r="D193" s="15" t="s">
        <v>14</v>
      </c>
      <c r="E193" s="14" t="s">
        <v>9</v>
      </c>
      <c r="F193" s="61">
        <v>1</v>
      </c>
      <c r="G193" s="61">
        <v>20.8</v>
      </c>
      <c r="H193" s="77">
        <f t="shared" si="31"/>
        <v>9.4545454545454533</v>
      </c>
      <c r="I193" s="61" t="s">
        <v>744</v>
      </c>
      <c r="J193" s="14">
        <v>2051</v>
      </c>
      <c r="K193" s="48">
        <v>932</v>
      </c>
      <c r="L193" s="52">
        <v>190</v>
      </c>
      <c r="M193" s="53">
        <f>L193*0.36</f>
        <v>68.399999999999991</v>
      </c>
      <c r="N193" s="53">
        <v>23.494800000000001</v>
      </c>
      <c r="O193" s="53">
        <f t="shared" si="9"/>
        <v>86.377941176470586</v>
      </c>
      <c r="R193" s="8">
        <f t="shared" si="11"/>
        <v>237.8016194331984</v>
      </c>
    </row>
    <row r="194" spans="1:18" ht="24.75" customHeight="1" x14ac:dyDescent="0.3">
      <c r="A194" s="25" t="s">
        <v>170</v>
      </c>
      <c r="B194" s="32" t="s">
        <v>561</v>
      </c>
      <c r="C194" s="30" t="s">
        <v>198</v>
      </c>
      <c r="D194" s="15" t="s">
        <v>14</v>
      </c>
      <c r="E194" s="14" t="s">
        <v>9</v>
      </c>
      <c r="F194" s="61">
        <v>1</v>
      </c>
      <c r="G194" s="61">
        <v>28.8</v>
      </c>
      <c r="H194" s="77">
        <f t="shared" si="31"/>
        <v>13.09090909090909</v>
      </c>
      <c r="I194" s="61" t="s">
        <v>745</v>
      </c>
      <c r="J194" s="14">
        <v>2051</v>
      </c>
      <c r="K194" s="48">
        <v>932</v>
      </c>
      <c r="L194" s="52">
        <v>210</v>
      </c>
      <c r="M194" s="53">
        <f>L194*0.36</f>
        <v>75.599999999999994</v>
      </c>
      <c r="N194" s="53">
        <v>26.03</v>
      </c>
      <c r="O194" s="53">
        <f t="shared" si="9"/>
        <v>95.69852941176471</v>
      </c>
      <c r="R194" s="8">
        <f t="shared" si="11"/>
        <v>263.46153846153845</v>
      </c>
    </row>
    <row r="195" spans="1:18" ht="24.75" customHeight="1" x14ac:dyDescent="0.3">
      <c r="A195" s="25" t="s">
        <v>170</v>
      </c>
      <c r="B195" s="32" t="s">
        <v>598</v>
      </c>
      <c r="C195" s="30" t="s">
        <v>599</v>
      </c>
      <c r="D195" s="15" t="s">
        <v>14</v>
      </c>
      <c r="E195" s="14" t="s">
        <v>21</v>
      </c>
      <c r="F195" s="61">
        <v>1</v>
      </c>
      <c r="G195" s="61">
        <v>5</v>
      </c>
      <c r="H195" s="77">
        <f t="shared" si="31"/>
        <v>2.2727272727272725</v>
      </c>
      <c r="I195" s="61" t="s">
        <v>687</v>
      </c>
      <c r="J195" s="14">
        <v>500</v>
      </c>
      <c r="K195" s="48">
        <v>227</v>
      </c>
      <c r="L195" s="52">
        <v>220</v>
      </c>
      <c r="M195" s="53">
        <f>L195*0.36</f>
        <v>79.2</v>
      </c>
      <c r="N195" s="53">
        <v>34.679200000000002</v>
      </c>
      <c r="O195" s="53">
        <f t="shared" si="9"/>
        <v>127.49705882352941</v>
      </c>
      <c r="R195" s="8">
        <f t="shared" si="11"/>
        <v>351.00404858299595</v>
      </c>
    </row>
    <row r="196" spans="1:18" ht="24.75" customHeight="1" x14ac:dyDescent="0.3">
      <c r="A196" s="25" t="s">
        <v>170</v>
      </c>
      <c r="B196" s="32" t="s">
        <v>600</v>
      </c>
      <c r="C196" s="30" t="s">
        <v>601</v>
      </c>
      <c r="D196" s="15" t="s">
        <v>14</v>
      </c>
      <c r="E196" s="14" t="s">
        <v>21</v>
      </c>
      <c r="F196" s="61">
        <v>1</v>
      </c>
      <c r="G196" s="61">
        <v>6.6</v>
      </c>
      <c r="H196" s="77">
        <f t="shared" si="31"/>
        <v>2.9999999999999996</v>
      </c>
      <c r="I196" s="61" t="s">
        <v>663</v>
      </c>
      <c r="J196" s="14">
        <v>500</v>
      </c>
      <c r="K196" s="48">
        <v>227</v>
      </c>
      <c r="L196" s="52">
        <v>240</v>
      </c>
      <c r="M196" s="53">
        <f>L196*0.36</f>
        <v>86.399999999999991</v>
      </c>
      <c r="N196" s="53">
        <v>1.8067</v>
      </c>
      <c r="O196" s="53">
        <f t="shared" si="9"/>
        <v>6.6422794117647053</v>
      </c>
      <c r="R196" s="8">
        <f t="shared" si="11"/>
        <v>18.286437246963562</v>
      </c>
    </row>
    <row r="197" spans="1:18" ht="24.75" customHeight="1" x14ac:dyDescent="0.3">
      <c r="A197" s="25" t="s">
        <v>170</v>
      </c>
      <c r="B197" s="32" t="s">
        <v>602</v>
      </c>
      <c r="C197" s="30" t="s">
        <v>603</v>
      </c>
      <c r="D197" s="15" t="s">
        <v>14</v>
      </c>
      <c r="E197" s="14" t="s">
        <v>21</v>
      </c>
      <c r="F197" s="61">
        <v>1</v>
      </c>
      <c r="G197" s="61">
        <v>10</v>
      </c>
      <c r="H197" s="77">
        <f t="shared" si="31"/>
        <v>4.545454545454545</v>
      </c>
      <c r="I197" s="61" t="s">
        <v>688</v>
      </c>
      <c r="J197" s="14">
        <v>500</v>
      </c>
      <c r="K197" s="48">
        <v>227</v>
      </c>
      <c r="L197" s="52">
        <v>260</v>
      </c>
      <c r="M197" s="53">
        <f>L197*0.36</f>
        <v>93.6</v>
      </c>
      <c r="N197" s="53">
        <v>54.615549999999999</v>
      </c>
      <c r="O197" s="53">
        <f t="shared" si="9"/>
        <v>200.79246323529409</v>
      </c>
      <c r="R197" s="8">
        <f t="shared" si="11"/>
        <v>552.78896761133603</v>
      </c>
    </row>
    <row r="198" spans="1:18" ht="24.75" customHeight="1" x14ac:dyDescent="0.3">
      <c r="A198" s="25" t="s">
        <v>170</v>
      </c>
      <c r="B198" s="32" t="s">
        <v>604</v>
      </c>
      <c r="C198" s="30" t="s">
        <v>605</v>
      </c>
      <c r="D198" s="15" t="s">
        <v>14</v>
      </c>
      <c r="E198" s="14" t="s">
        <v>21</v>
      </c>
      <c r="F198" s="61">
        <v>1</v>
      </c>
      <c r="G198" s="61">
        <v>12.4</v>
      </c>
      <c r="H198" s="77">
        <f t="shared" si="31"/>
        <v>5.6363636363636358</v>
      </c>
      <c r="I198" s="61" t="s">
        <v>689</v>
      </c>
      <c r="J198" s="14">
        <v>500</v>
      </c>
      <c r="K198" s="48">
        <v>227</v>
      </c>
      <c r="L198" s="52">
        <v>290</v>
      </c>
      <c r="M198" s="53">
        <f>L198*0.36</f>
        <v>104.39999999999999</v>
      </c>
      <c r="N198" s="53">
        <v>46.328099999999999</v>
      </c>
      <c r="O198" s="53">
        <f t="shared" si="9"/>
        <v>170.32389705882352</v>
      </c>
      <c r="R198" s="8">
        <f t="shared" si="11"/>
        <v>468.90789473684208</v>
      </c>
    </row>
    <row r="199" spans="1:18" ht="24.75" customHeight="1" x14ac:dyDescent="0.3">
      <c r="A199" s="25" t="s">
        <v>170</v>
      </c>
      <c r="B199" s="32" t="s">
        <v>608</v>
      </c>
      <c r="C199" s="30" t="s">
        <v>599</v>
      </c>
      <c r="D199" s="15" t="s">
        <v>14</v>
      </c>
      <c r="E199" s="14" t="s">
        <v>21</v>
      </c>
      <c r="F199" s="61">
        <v>1</v>
      </c>
      <c r="G199" s="61">
        <v>2</v>
      </c>
      <c r="H199" s="77">
        <f t="shared" si="31"/>
        <v>0.90909090909090906</v>
      </c>
      <c r="I199" s="61" t="s">
        <v>746</v>
      </c>
      <c r="J199" s="14">
        <v>200</v>
      </c>
      <c r="K199" s="48">
        <v>91</v>
      </c>
      <c r="L199" s="52">
        <v>175</v>
      </c>
      <c r="M199" s="53">
        <f>L199*0.36</f>
        <v>63</v>
      </c>
      <c r="N199" s="53">
        <v>27.5106</v>
      </c>
      <c r="O199" s="53">
        <f t="shared" si="9"/>
        <v>101.14191176470588</v>
      </c>
      <c r="R199" s="8">
        <f t="shared" si="11"/>
        <v>278.44736842105266</v>
      </c>
    </row>
    <row r="200" spans="1:18" ht="24.75" customHeight="1" x14ac:dyDescent="0.3">
      <c r="A200" s="25" t="s">
        <v>170</v>
      </c>
      <c r="B200" s="32" t="s">
        <v>609</v>
      </c>
      <c r="C200" s="30" t="s">
        <v>601</v>
      </c>
      <c r="D200" s="15" t="s">
        <v>14</v>
      </c>
      <c r="E200" s="14" t="s">
        <v>21</v>
      </c>
      <c r="F200" s="61">
        <v>1</v>
      </c>
      <c r="G200" s="61">
        <v>2.8</v>
      </c>
      <c r="H200" s="77">
        <f t="shared" si="31"/>
        <v>1.2727272727272725</v>
      </c>
      <c r="I200" s="61" t="s">
        <v>695</v>
      </c>
      <c r="J200" s="14">
        <v>200</v>
      </c>
      <c r="K200" s="48">
        <v>91</v>
      </c>
      <c r="L200" s="52">
        <v>195</v>
      </c>
      <c r="M200" s="53">
        <f>L200*0.36</f>
        <v>70.2</v>
      </c>
      <c r="N200" s="53">
        <v>47.787100000000002</v>
      </c>
      <c r="O200" s="53">
        <f t="shared" si="9"/>
        <v>175.68786764705882</v>
      </c>
      <c r="R200" s="8">
        <f t="shared" si="11"/>
        <v>483.67510121457491</v>
      </c>
    </row>
    <row r="201" spans="1:18" ht="24.75" customHeight="1" x14ac:dyDescent="0.3">
      <c r="A201" s="25" t="s">
        <v>170</v>
      </c>
      <c r="B201" s="32" t="s">
        <v>610</v>
      </c>
      <c r="C201" s="30" t="s">
        <v>603</v>
      </c>
      <c r="D201" s="15" t="s">
        <v>14</v>
      </c>
      <c r="E201" s="14" t="s">
        <v>21</v>
      </c>
      <c r="F201" s="61">
        <v>1</v>
      </c>
      <c r="G201" s="61">
        <v>3.6</v>
      </c>
      <c r="H201" s="77">
        <f t="shared" si="31"/>
        <v>1.6363636363636362</v>
      </c>
      <c r="I201" s="61" t="s">
        <v>696</v>
      </c>
      <c r="J201" s="14">
        <v>200</v>
      </c>
      <c r="K201" s="48">
        <v>91</v>
      </c>
      <c r="L201" s="52">
        <v>220</v>
      </c>
      <c r="M201" s="53">
        <f>L201*0.36</f>
        <v>79.2</v>
      </c>
      <c r="N201" s="53">
        <v>15.885300000000001</v>
      </c>
      <c r="O201" s="53">
        <f t="shared" si="9"/>
        <v>58.401838235294115</v>
      </c>
      <c r="R201" s="8">
        <f t="shared" si="11"/>
        <v>160.78238866396762</v>
      </c>
    </row>
    <row r="202" spans="1:18" ht="24.75" customHeight="1" x14ac:dyDescent="0.3">
      <c r="A202" s="25" t="s">
        <v>170</v>
      </c>
      <c r="B202" s="32" t="s">
        <v>614</v>
      </c>
      <c r="C202" s="30" t="s">
        <v>615</v>
      </c>
      <c r="D202" s="15" t="s">
        <v>14</v>
      </c>
      <c r="E202" s="14" t="s">
        <v>9</v>
      </c>
      <c r="F202" s="61">
        <v>1</v>
      </c>
      <c r="G202" s="61">
        <v>0.2</v>
      </c>
      <c r="H202" s="77">
        <f t="shared" si="31"/>
        <v>9.0909090909090912E-2</v>
      </c>
      <c r="I202" s="61" t="s">
        <v>737</v>
      </c>
      <c r="J202" s="14">
        <v>200</v>
      </c>
      <c r="K202" s="48">
        <v>90.7</v>
      </c>
      <c r="L202" s="52">
        <v>40</v>
      </c>
      <c r="M202" s="53">
        <f>L202*0.36</f>
        <v>14.399999999999999</v>
      </c>
      <c r="N202" s="53">
        <v>9.7299999999999998E-2</v>
      </c>
      <c r="O202" s="53">
        <f t="shared" si="9"/>
        <v>0.35772058823529407</v>
      </c>
      <c r="R202" s="8">
        <f t="shared" si="11"/>
        <v>0.98481781376518218</v>
      </c>
    </row>
    <row r="203" spans="1:18" ht="24.75" customHeight="1" x14ac:dyDescent="0.3">
      <c r="A203" s="25" t="s">
        <v>170</v>
      </c>
      <c r="B203" s="32" t="s">
        <v>562</v>
      </c>
      <c r="C203" s="30" t="s">
        <v>563</v>
      </c>
      <c r="D203" s="15" t="s">
        <v>14</v>
      </c>
      <c r="E203" s="14" t="s">
        <v>9</v>
      </c>
      <c r="F203" s="61">
        <v>1</v>
      </c>
      <c r="G203" s="61">
        <v>0.6</v>
      </c>
      <c r="H203" s="77">
        <f t="shared" si="31"/>
        <v>0.27272727272727271</v>
      </c>
      <c r="I203" s="61" t="s">
        <v>690</v>
      </c>
      <c r="J203" s="14">
        <v>597</v>
      </c>
      <c r="K203" s="48">
        <v>271</v>
      </c>
      <c r="L203" s="52">
        <v>65</v>
      </c>
      <c r="M203" s="53">
        <f>L203*0.36</f>
        <v>23.4</v>
      </c>
      <c r="N203" s="53">
        <v>9.0451999999999995</v>
      </c>
      <c r="O203" s="53">
        <f t="shared" si="9"/>
        <v>33.254411764705878</v>
      </c>
      <c r="R203" s="8">
        <f t="shared" si="11"/>
        <v>91.550607287449395</v>
      </c>
    </row>
    <row r="204" spans="1:18" ht="24.75" customHeight="1" x14ac:dyDescent="0.3">
      <c r="A204" s="25" t="s">
        <v>170</v>
      </c>
      <c r="B204" s="32" t="s">
        <v>564</v>
      </c>
      <c r="C204" s="30" t="s">
        <v>565</v>
      </c>
      <c r="D204" s="15" t="s">
        <v>14</v>
      </c>
      <c r="E204" s="14" t="s">
        <v>9</v>
      </c>
      <c r="F204" s="61">
        <v>1</v>
      </c>
      <c r="G204" s="61">
        <v>1</v>
      </c>
      <c r="H204" s="77">
        <f t="shared" si="31"/>
        <v>0.45454545454545453</v>
      </c>
      <c r="I204" s="61" t="s">
        <v>691</v>
      </c>
      <c r="J204" s="14">
        <v>597</v>
      </c>
      <c r="K204" s="48">
        <v>271</v>
      </c>
      <c r="L204" s="52">
        <v>75</v>
      </c>
      <c r="M204" s="53">
        <f>L204*0.36</f>
        <v>27</v>
      </c>
      <c r="N204" s="53">
        <v>8.89</v>
      </c>
      <c r="O204" s="53">
        <f t="shared" si="9"/>
        <v>32.683823529411761</v>
      </c>
      <c r="R204" s="8">
        <f t="shared" si="11"/>
        <v>89.979757085020253</v>
      </c>
    </row>
    <row r="205" spans="1:18" ht="24.75" customHeight="1" x14ac:dyDescent="0.3">
      <c r="A205" s="25" t="s">
        <v>170</v>
      </c>
      <c r="B205" s="32" t="s">
        <v>566</v>
      </c>
      <c r="C205" s="30" t="s">
        <v>567</v>
      </c>
      <c r="D205" s="15" t="s">
        <v>14</v>
      </c>
      <c r="E205" s="14" t="s">
        <v>9</v>
      </c>
      <c r="F205" s="61">
        <v>1</v>
      </c>
      <c r="G205" s="61">
        <v>1</v>
      </c>
      <c r="H205" s="77">
        <f t="shared" si="31"/>
        <v>0.45454545454545453</v>
      </c>
      <c r="I205" s="61" t="s">
        <v>692</v>
      </c>
      <c r="J205" s="14">
        <v>597</v>
      </c>
      <c r="K205" s="48">
        <v>271</v>
      </c>
      <c r="L205" s="52">
        <v>80</v>
      </c>
      <c r="M205" s="53">
        <f>L205*0.36</f>
        <v>28.799999999999997</v>
      </c>
      <c r="N205" s="53">
        <v>10.2326</v>
      </c>
      <c r="O205" s="53">
        <f t="shared" si="9"/>
        <v>37.619852941176468</v>
      </c>
      <c r="R205" s="8">
        <f t="shared" si="11"/>
        <v>103.56882591093117</v>
      </c>
    </row>
    <row r="206" spans="1:18" ht="24.75" customHeight="1" x14ac:dyDescent="0.3">
      <c r="A206" s="25" t="s">
        <v>170</v>
      </c>
      <c r="B206" s="32" t="s">
        <v>568</v>
      </c>
      <c r="C206" s="30" t="s">
        <v>569</v>
      </c>
      <c r="D206" s="15" t="s">
        <v>14</v>
      </c>
      <c r="E206" s="14" t="s">
        <v>9</v>
      </c>
      <c r="F206" s="61">
        <v>1</v>
      </c>
      <c r="G206" s="61">
        <v>1.6</v>
      </c>
      <c r="H206" s="77">
        <f t="shared" si="31"/>
        <v>0.72727272727272729</v>
      </c>
      <c r="I206" s="61" t="s">
        <v>768</v>
      </c>
      <c r="J206" s="14">
        <v>597</v>
      </c>
      <c r="K206" s="48">
        <v>271</v>
      </c>
      <c r="L206" s="52">
        <v>85</v>
      </c>
      <c r="M206" s="53">
        <f>L206*0.36</f>
        <v>30.599999999999998</v>
      </c>
      <c r="N206" s="53">
        <v>12.4152</v>
      </c>
      <c r="O206" s="53">
        <f t="shared" si="9"/>
        <v>45.64411764705882</v>
      </c>
      <c r="R206" s="8">
        <f t="shared" si="11"/>
        <v>125.65991902834008</v>
      </c>
    </row>
    <row r="207" spans="1:18" ht="24.75" customHeight="1" x14ac:dyDescent="0.3">
      <c r="A207" s="25" t="s">
        <v>170</v>
      </c>
      <c r="B207" s="32" t="s">
        <v>570</v>
      </c>
      <c r="C207" s="30" t="s">
        <v>571</v>
      </c>
      <c r="D207" s="15" t="s">
        <v>14</v>
      </c>
      <c r="E207" s="14" t="s">
        <v>9</v>
      </c>
      <c r="F207" s="61">
        <v>1</v>
      </c>
      <c r="G207" s="61">
        <v>2.2000000000000002</v>
      </c>
      <c r="H207" s="77">
        <f t="shared" si="31"/>
        <v>1</v>
      </c>
      <c r="I207" s="61" t="s">
        <v>768</v>
      </c>
      <c r="J207" s="14">
        <v>597</v>
      </c>
      <c r="K207" s="48">
        <v>271</v>
      </c>
      <c r="L207" s="52">
        <v>90</v>
      </c>
      <c r="M207" s="53">
        <f>L207*0.36</f>
        <v>32.4</v>
      </c>
      <c r="N207" s="53">
        <v>6.8964999999999996</v>
      </c>
      <c r="O207" s="53">
        <f t="shared" si="9"/>
        <v>25.354779411764703</v>
      </c>
      <c r="R207" s="8">
        <f t="shared" si="11"/>
        <v>69.80263157894737</v>
      </c>
    </row>
    <row r="208" spans="1:18" ht="24.75" customHeight="1" x14ac:dyDescent="0.3">
      <c r="A208" s="25" t="s">
        <v>170</v>
      </c>
      <c r="B208" s="32" t="s">
        <v>572</v>
      </c>
      <c r="C208" s="30" t="s">
        <v>573</v>
      </c>
      <c r="D208" s="15" t="s">
        <v>14</v>
      </c>
      <c r="E208" s="14" t="s">
        <v>9</v>
      </c>
      <c r="F208" s="61">
        <v>1</v>
      </c>
      <c r="G208" s="61">
        <v>2.6</v>
      </c>
      <c r="H208" s="77">
        <f t="shared" si="31"/>
        <v>1.1818181818181817</v>
      </c>
      <c r="I208" s="61" t="s">
        <v>769</v>
      </c>
      <c r="J208" s="14">
        <v>597</v>
      </c>
      <c r="K208" s="48">
        <v>271</v>
      </c>
      <c r="L208" s="52">
        <v>120</v>
      </c>
      <c r="M208" s="53">
        <f>L208*0.36</f>
        <v>43.199999999999996</v>
      </c>
      <c r="N208" s="53">
        <v>13.9404</v>
      </c>
      <c r="O208" s="53">
        <f t="shared" si="9"/>
        <v>51.251470588235293</v>
      </c>
      <c r="R208" s="8">
        <f t="shared" si="11"/>
        <v>141.09716599190284</v>
      </c>
    </row>
    <row r="209" spans="1:18" ht="24.75" customHeight="1" x14ac:dyDescent="0.3">
      <c r="A209" s="25" t="s">
        <v>170</v>
      </c>
      <c r="B209" s="32" t="s">
        <v>574</v>
      </c>
      <c r="C209" s="30" t="s">
        <v>575</v>
      </c>
      <c r="D209" s="15" t="s">
        <v>14</v>
      </c>
      <c r="E209" s="14" t="s">
        <v>9</v>
      </c>
      <c r="F209" s="61">
        <v>1</v>
      </c>
      <c r="G209" s="61">
        <v>3.2</v>
      </c>
      <c r="H209" s="77">
        <f t="shared" si="31"/>
        <v>1.4545454545454546</v>
      </c>
      <c r="I209" s="61" t="s">
        <v>693</v>
      </c>
      <c r="J209" s="14">
        <v>597</v>
      </c>
      <c r="K209" s="48">
        <v>271</v>
      </c>
      <c r="L209" s="52">
        <v>150</v>
      </c>
      <c r="M209" s="53">
        <f>L209*0.36</f>
        <v>54</v>
      </c>
      <c r="N209" s="53">
        <v>27.2104</v>
      </c>
      <c r="O209" s="53">
        <f t="shared" si="9"/>
        <v>100.03823529411764</v>
      </c>
      <c r="R209" s="8">
        <f t="shared" si="11"/>
        <v>275.40890688259111</v>
      </c>
    </row>
    <row r="210" spans="1:18" ht="24.75" customHeight="1" x14ac:dyDescent="0.3">
      <c r="A210" s="25" t="s">
        <v>170</v>
      </c>
      <c r="B210" s="32" t="s">
        <v>576</v>
      </c>
      <c r="C210" s="30" t="s">
        <v>577</v>
      </c>
      <c r="D210" s="15" t="s">
        <v>14</v>
      </c>
      <c r="E210" s="14" t="s">
        <v>9</v>
      </c>
      <c r="F210" s="61">
        <v>1</v>
      </c>
      <c r="G210" s="61">
        <v>4.4000000000000004</v>
      </c>
      <c r="H210" s="77">
        <f t="shared" si="31"/>
        <v>2</v>
      </c>
      <c r="I210" s="61" t="s">
        <v>694</v>
      </c>
      <c r="J210" s="14">
        <v>597</v>
      </c>
      <c r="K210" s="48">
        <v>271</v>
      </c>
      <c r="L210" s="52">
        <v>180</v>
      </c>
      <c r="M210" s="53">
        <f>L210*0.36</f>
        <v>64.8</v>
      </c>
      <c r="N210" s="53">
        <v>30.940999999999999</v>
      </c>
      <c r="O210" s="53">
        <f t="shared" si="9"/>
        <v>113.75367647058822</v>
      </c>
      <c r="R210" s="8">
        <f t="shared" si="11"/>
        <v>313.16801619433198</v>
      </c>
    </row>
    <row r="211" spans="1:18" ht="24.75" customHeight="1" x14ac:dyDescent="0.3">
      <c r="A211" s="25" t="s">
        <v>170</v>
      </c>
      <c r="B211" s="32" t="s">
        <v>589</v>
      </c>
      <c r="C211" s="29" t="s">
        <v>641</v>
      </c>
      <c r="D211" s="13" t="s">
        <v>14</v>
      </c>
      <c r="E211" s="14" t="s">
        <v>9</v>
      </c>
      <c r="F211" s="61">
        <v>1</v>
      </c>
      <c r="G211" s="61">
        <v>0.2</v>
      </c>
      <c r="H211" s="77">
        <f t="shared" si="31"/>
        <v>9.0909090909090912E-2</v>
      </c>
      <c r="I211" s="61" t="s">
        <v>737</v>
      </c>
      <c r="J211" s="14">
        <v>597</v>
      </c>
      <c r="K211" s="48">
        <v>271</v>
      </c>
      <c r="L211" s="52">
        <v>35</v>
      </c>
      <c r="M211" s="53">
        <f>L211*0.36</f>
        <v>12.6</v>
      </c>
      <c r="N211" s="53">
        <v>6.1214000000000004</v>
      </c>
      <c r="O211" s="53">
        <f t="shared" si="9"/>
        <v>22.505147058823528</v>
      </c>
      <c r="R211" s="8">
        <f t="shared" si="11"/>
        <v>61.957489878542518</v>
      </c>
    </row>
    <row r="212" spans="1:18" ht="24.75" customHeight="1" x14ac:dyDescent="0.3">
      <c r="A212" s="25" t="s">
        <v>170</v>
      </c>
      <c r="B212" s="32" t="s">
        <v>590</v>
      </c>
      <c r="C212" s="30" t="s">
        <v>640</v>
      </c>
      <c r="D212" s="15" t="s">
        <v>14</v>
      </c>
      <c r="E212" s="14" t="s">
        <v>9</v>
      </c>
      <c r="F212" s="61">
        <v>1</v>
      </c>
      <c r="G212" s="61">
        <v>0.4</v>
      </c>
      <c r="H212" s="77">
        <f t="shared" si="31"/>
        <v>0.18181818181818182</v>
      </c>
      <c r="I212" s="61" t="s">
        <v>690</v>
      </c>
      <c r="J212" s="14">
        <v>597</v>
      </c>
      <c r="K212" s="48">
        <v>271</v>
      </c>
      <c r="L212" s="52">
        <v>50</v>
      </c>
      <c r="M212" s="53">
        <f>L212*0.36</f>
        <v>18</v>
      </c>
      <c r="N212" s="53">
        <v>11.6654</v>
      </c>
      <c r="O212" s="53">
        <f t="shared" si="9"/>
        <v>42.887499999999996</v>
      </c>
      <c r="R212" s="8">
        <f t="shared" si="11"/>
        <v>118.07085020242916</v>
      </c>
    </row>
    <row r="213" spans="1:18" ht="24.75" customHeight="1" x14ac:dyDescent="0.3">
      <c r="A213" s="25" t="s">
        <v>170</v>
      </c>
      <c r="B213" s="32" t="s">
        <v>383</v>
      </c>
      <c r="C213" s="30" t="s">
        <v>461</v>
      </c>
      <c r="D213" s="15" t="s">
        <v>14</v>
      </c>
      <c r="E213" s="14" t="s">
        <v>9</v>
      </c>
      <c r="F213" s="61">
        <v>1</v>
      </c>
      <c r="G213" s="61">
        <v>0.1</v>
      </c>
      <c r="H213" s="77">
        <f t="shared" si="31"/>
        <v>4.5454545454545456E-2</v>
      </c>
      <c r="I213" s="61" t="s">
        <v>737</v>
      </c>
      <c r="J213" s="14">
        <v>1180</v>
      </c>
      <c r="K213" s="48">
        <v>535</v>
      </c>
      <c r="L213" s="52">
        <v>27</v>
      </c>
      <c r="M213" s="53">
        <f>L213*0.36</f>
        <v>9.7199999999999989</v>
      </c>
      <c r="N213" s="53">
        <v>2.6175999999999999</v>
      </c>
      <c r="O213" s="53">
        <f t="shared" ref="O213:O274" si="32">N213/0.272</f>
        <v>9.6235294117647054</v>
      </c>
      <c r="R213" s="8">
        <f t="shared" si="11"/>
        <v>26.493927125506072</v>
      </c>
    </row>
    <row r="214" spans="1:18" ht="24.75" customHeight="1" x14ac:dyDescent="0.3">
      <c r="A214" s="25" t="s">
        <v>199</v>
      </c>
      <c r="B214" s="32" t="s">
        <v>200</v>
      </c>
      <c r="C214" s="29" t="s">
        <v>201</v>
      </c>
      <c r="D214" s="13" t="s">
        <v>14</v>
      </c>
      <c r="E214" s="14" t="s">
        <v>9</v>
      </c>
      <c r="F214" s="61">
        <v>1</v>
      </c>
      <c r="G214" s="61">
        <v>4.2</v>
      </c>
      <c r="H214" s="77">
        <f t="shared" ref="H214:H226" si="33">G214/2.2</f>
        <v>1.9090909090909089</v>
      </c>
      <c r="I214" s="61" t="s">
        <v>663</v>
      </c>
      <c r="J214" s="14">
        <v>75</v>
      </c>
      <c r="K214" s="48">
        <v>34</v>
      </c>
      <c r="L214" s="52">
        <v>232</v>
      </c>
      <c r="M214" s="53">
        <f>L214*0.36</f>
        <v>83.52</v>
      </c>
      <c r="N214" s="53">
        <v>22.671299999999999</v>
      </c>
      <c r="O214" s="53">
        <f t="shared" si="32"/>
        <v>83.350367647058818</v>
      </c>
      <c r="R214" s="8">
        <f t="shared" ref="R214:R275" si="34">N214/0.0988</f>
        <v>229.4665991902834</v>
      </c>
    </row>
    <row r="215" spans="1:18" ht="24.75" customHeight="1" x14ac:dyDescent="0.3">
      <c r="A215" s="25" t="s">
        <v>199</v>
      </c>
      <c r="B215" s="32" t="s">
        <v>836</v>
      </c>
      <c r="C215" s="29" t="s">
        <v>837</v>
      </c>
      <c r="D215" s="13" t="s">
        <v>543</v>
      </c>
      <c r="E215" s="14" t="s">
        <v>9</v>
      </c>
      <c r="F215" s="61">
        <v>1</v>
      </c>
      <c r="G215" s="61">
        <v>4.2</v>
      </c>
      <c r="H215" s="77">
        <f t="shared" ref="H215" si="35">G215/2.2</f>
        <v>1.9090909090909089</v>
      </c>
      <c r="I215" s="61" t="s">
        <v>663</v>
      </c>
      <c r="J215" s="14">
        <v>75</v>
      </c>
      <c r="K215" s="48">
        <v>34</v>
      </c>
      <c r="L215" s="52" t="s">
        <v>840</v>
      </c>
      <c r="M215" s="53" t="e">
        <f>L215*0.36</f>
        <v>#VALUE!</v>
      </c>
      <c r="N215" s="53">
        <v>22.671299999999999</v>
      </c>
      <c r="O215" s="53">
        <f t="shared" ref="O215" si="36">N215/0.272</f>
        <v>83.350367647058818</v>
      </c>
      <c r="R215" s="8">
        <f t="shared" ref="R215" si="37">N215/0.0988</f>
        <v>229.4665991902834</v>
      </c>
    </row>
    <row r="216" spans="1:18" ht="24.75" customHeight="1" x14ac:dyDescent="0.3">
      <c r="A216" s="25" t="s">
        <v>199</v>
      </c>
      <c r="B216" s="32" t="s">
        <v>202</v>
      </c>
      <c r="C216" s="29" t="s">
        <v>462</v>
      </c>
      <c r="D216" s="13" t="s">
        <v>544</v>
      </c>
      <c r="E216" s="14" t="s">
        <v>9</v>
      </c>
      <c r="F216" s="61">
        <v>1</v>
      </c>
      <c r="G216" s="61">
        <v>15.2</v>
      </c>
      <c r="H216" s="77">
        <f t="shared" si="33"/>
        <v>6.9090909090909083</v>
      </c>
      <c r="I216" s="61" t="s">
        <v>697</v>
      </c>
      <c r="J216" s="14">
        <v>12.3</v>
      </c>
      <c r="K216" s="48">
        <v>5.58</v>
      </c>
      <c r="L216" s="52">
        <v>670</v>
      </c>
      <c r="M216" s="53">
        <f>L216*0.36</f>
        <v>241.2</v>
      </c>
      <c r="N216" s="53">
        <v>199.79</v>
      </c>
      <c r="O216" s="53">
        <f t="shared" si="32"/>
        <v>734.52205882352928</v>
      </c>
      <c r="R216" s="8">
        <f t="shared" si="34"/>
        <v>2022.1659919028339</v>
      </c>
    </row>
    <row r="217" spans="1:18" ht="24.75" customHeight="1" x14ac:dyDescent="0.3">
      <c r="A217" s="25" t="s">
        <v>199</v>
      </c>
      <c r="B217" s="32" t="s">
        <v>203</v>
      </c>
      <c r="C217" s="29" t="s">
        <v>463</v>
      </c>
      <c r="D217" s="13" t="s">
        <v>544</v>
      </c>
      <c r="E217" s="14" t="s">
        <v>9</v>
      </c>
      <c r="F217" s="61">
        <v>1</v>
      </c>
      <c r="G217" s="61">
        <v>21.6</v>
      </c>
      <c r="H217" s="77">
        <f t="shared" si="33"/>
        <v>9.8181818181818183</v>
      </c>
      <c r="I217" s="61" t="s">
        <v>698</v>
      </c>
      <c r="J217" s="14">
        <v>16.399999999999999</v>
      </c>
      <c r="K217" s="48">
        <v>7.44</v>
      </c>
      <c r="L217" s="52">
        <v>770</v>
      </c>
      <c r="M217" s="53">
        <f>L217*0.36</f>
        <v>277.2</v>
      </c>
      <c r="N217" s="53">
        <v>132.24379999999999</v>
      </c>
      <c r="O217" s="53">
        <f t="shared" si="32"/>
        <v>486.19044117647053</v>
      </c>
      <c r="R217" s="8">
        <f t="shared" si="34"/>
        <v>1338.5</v>
      </c>
    </row>
    <row r="218" spans="1:18" ht="24.75" customHeight="1" x14ac:dyDescent="0.3">
      <c r="A218" s="25" t="s">
        <v>199</v>
      </c>
      <c r="B218" s="32" t="s">
        <v>204</v>
      </c>
      <c r="C218" s="29" t="s">
        <v>464</v>
      </c>
      <c r="D218" s="13" t="s">
        <v>543</v>
      </c>
      <c r="E218" s="14" t="s">
        <v>9</v>
      </c>
      <c r="F218" s="61">
        <v>1</v>
      </c>
      <c r="G218" s="61">
        <v>0.4</v>
      </c>
      <c r="H218" s="77">
        <f t="shared" si="33"/>
        <v>0.18181818181818182</v>
      </c>
      <c r="I218" s="61" t="s">
        <v>699</v>
      </c>
      <c r="J218" s="14">
        <v>150</v>
      </c>
      <c r="K218" s="48">
        <v>68</v>
      </c>
      <c r="L218" s="52">
        <v>126</v>
      </c>
      <c r="M218" s="53">
        <f>L218*0.36</f>
        <v>45.36</v>
      </c>
      <c r="N218" s="53">
        <v>17.012</v>
      </c>
      <c r="O218" s="53">
        <f t="shared" si="32"/>
        <v>62.544117647058819</v>
      </c>
      <c r="R218" s="8">
        <f t="shared" si="34"/>
        <v>172.18623481781378</v>
      </c>
    </row>
    <row r="219" spans="1:18" ht="24.75" customHeight="1" x14ac:dyDescent="0.3">
      <c r="A219" s="25" t="s">
        <v>199</v>
      </c>
      <c r="B219" s="32" t="s">
        <v>205</v>
      </c>
      <c r="C219" s="29" t="s">
        <v>465</v>
      </c>
      <c r="D219" s="13" t="s">
        <v>543</v>
      </c>
      <c r="E219" s="14" t="s">
        <v>9</v>
      </c>
      <c r="F219" s="61">
        <v>1</v>
      </c>
      <c r="G219" s="61">
        <v>2</v>
      </c>
      <c r="H219" s="77">
        <f t="shared" si="33"/>
        <v>0.90909090909090906</v>
      </c>
      <c r="I219" s="61" t="s">
        <v>700</v>
      </c>
      <c r="J219" s="14">
        <v>300</v>
      </c>
      <c r="K219" s="48">
        <v>136</v>
      </c>
      <c r="L219" s="52">
        <v>300</v>
      </c>
      <c r="M219" s="53">
        <f>L219*0.36</f>
        <v>108</v>
      </c>
      <c r="N219" s="53">
        <v>35.251800000000003</v>
      </c>
      <c r="O219" s="53">
        <f t="shared" si="32"/>
        <v>129.60220588235293</v>
      </c>
      <c r="R219" s="8">
        <f t="shared" si="34"/>
        <v>356.79959514170042</v>
      </c>
    </row>
    <row r="220" spans="1:18" ht="24.75" customHeight="1" x14ac:dyDescent="0.3">
      <c r="A220" s="25" t="s">
        <v>199</v>
      </c>
      <c r="B220" s="32" t="s">
        <v>206</v>
      </c>
      <c r="C220" s="29" t="s">
        <v>466</v>
      </c>
      <c r="D220" s="13" t="s">
        <v>543</v>
      </c>
      <c r="E220" s="14" t="s">
        <v>9</v>
      </c>
      <c r="F220" s="61">
        <v>1</v>
      </c>
      <c r="G220" s="61">
        <v>3</v>
      </c>
      <c r="H220" s="77">
        <f t="shared" si="33"/>
        <v>1.3636363636363635</v>
      </c>
      <c r="I220" s="61" t="s">
        <v>700</v>
      </c>
      <c r="J220" s="14">
        <v>300</v>
      </c>
      <c r="K220" s="48">
        <v>136</v>
      </c>
      <c r="L220" s="52">
        <v>330</v>
      </c>
      <c r="M220" s="53">
        <f>L220*0.36</f>
        <v>118.8</v>
      </c>
      <c r="N220" s="53">
        <v>38.798499999999997</v>
      </c>
      <c r="O220" s="53">
        <f t="shared" si="32"/>
        <v>142.64154411764704</v>
      </c>
      <c r="R220" s="8">
        <f t="shared" si="34"/>
        <v>392.6973684210526</v>
      </c>
    </row>
    <row r="221" spans="1:18" ht="24.75" customHeight="1" x14ac:dyDescent="0.3">
      <c r="A221" s="25" t="s">
        <v>199</v>
      </c>
      <c r="B221" s="32" t="s">
        <v>207</v>
      </c>
      <c r="C221" s="29" t="s">
        <v>466</v>
      </c>
      <c r="D221" s="13" t="s">
        <v>544</v>
      </c>
      <c r="E221" s="14" t="s">
        <v>9</v>
      </c>
      <c r="F221" s="61">
        <v>1</v>
      </c>
      <c r="G221" s="61">
        <v>0.4</v>
      </c>
      <c r="H221" s="77">
        <f t="shared" si="33"/>
        <v>0.18181818181818182</v>
      </c>
      <c r="I221" s="61" t="s">
        <v>737</v>
      </c>
      <c r="J221" s="14">
        <v>0</v>
      </c>
      <c r="K221" s="48">
        <v>0</v>
      </c>
      <c r="L221" s="52">
        <v>190</v>
      </c>
      <c r="M221" s="53">
        <f>L221*0.36</f>
        <v>68.399999999999991</v>
      </c>
      <c r="N221" s="53">
        <v>18.600000000000001</v>
      </c>
      <c r="O221" s="53">
        <f t="shared" si="32"/>
        <v>68.382352941176464</v>
      </c>
      <c r="R221" s="8">
        <f t="shared" si="34"/>
        <v>188.2591093117409</v>
      </c>
    </row>
    <row r="222" spans="1:18" ht="24.75" customHeight="1" x14ac:dyDescent="0.3">
      <c r="A222" s="25" t="s">
        <v>199</v>
      </c>
      <c r="B222" s="32" t="s">
        <v>208</v>
      </c>
      <c r="C222" s="29" t="s">
        <v>467</v>
      </c>
      <c r="D222" s="13" t="s">
        <v>14</v>
      </c>
      <c r="E222" s="14" t="s">
        <v>9</v>
      </c>
      <c r="F222" s="61">
        <v>1</v>
      </c>
      <c r="G222" s="61">
        <v>15.8</v>
      </c>
      <c r="H222" s="77">
        <f t="shared" si="33"/>
        <v>7.1818181818181817</v>
      </c>
      <c r="I222" s="61" t="s">
        <v>701</v>
      </c>
      <c r="J222" s="14">
        <v>300</v>
      </c>
      <c r="K222" s="48">
        <v>136</v>
      </c>
      <c r="L222" s="52">
        <v>500</v>
      </c>
      <c r="M222" s="53">
        <f>L222*0.36</f>
        <v>180</v>
      </c>
      <c r="N222" s="53">
        <v>79.98</v>
      </c>
      <c r="O222" s="53">
        <f t="shared" si="32"/>
        <v>294.04411764705884</v>
      </c>
      <c r="R222" s="8">
        <f t="shared" si="34"/>
        <v>809.51417004048585</v>
      </c>
    </row>
    <row r="223" spans="1:18" ht="24.75" customHeight="1" x14ac:dyDescent="0.3">
      <c r="A223" s="25" t="s">
        <v>199</v>
      </c>
      <c r="B223" s="32" t="s">
        <v>209</v>
      </c>
      <c r="C223" s="29" t="s">
        <v>468</v>
      </c>
      <c r="D223" s="13" t="s">
        <v>544</v>
      </c>
      <c r="E223" s="14" t="s">
        <v>9</v>
      </c>
      <c r="F223" s="61">
        <v>1</v>
      </c>
      <c r="G223" s="61">
        <v>16</v>
      </c>
      <c r="H223" s="77">
        <f t="shared" si="33"/>
        <v>7.2727272727272725</v>
      </c>
      <c r="I223" s="61" t="s">
        <v>701</v>
      </c>
      <c r="J223" s="14">
        <v>300</v>
      </c>
      <c r="K223" s="48">
        <v>136</v>
      </c>
      <c r="L223" s="52">
        <v>560</v>
      </c>
      <c r="M223" s="53">
        <f>L223*0.36</f>
        <v>201.6</v>
      </c>
      <c r="N223" s="53">
        <v>40.773299999999999</v>
      </c>
      <c r="O223" s="53">
        <f t="shared" si="32"/>
        <v>149.90183823529409</v>
      </c>
      <c r="R223" s="8">
        <f t="shared" si="34"/>
        <v>412.68522267206475</v>
      </c>
    </row>
    <row r="224" spans="1:18" ht="24.75" customHeight="1" x14ac:dyDescent="0.3">
      <c r="A224" s="25" t="s">
        <v>199</v>
      </c>
      <c r="B224" s="32" t="s">
        <v>210</v>
      </c>
      <c r="C224" s="29" t="s">
        <v>469</v>
      </c>
      <c r="D224" s="13" t="s">
        <v>544</v>
      </c>
      <c r="E224" s="14" t="s">
        <v>9</v>
      </c>
      <c r="F224" s="61">
        <v>1</v>
      </c>
      <c r="G224" s="61">
        <v>3.2</v>
      </c>
      <c r="H224" s="77">
        <f t="shared" si="33"/>
        <v>1.4545454545454546</v>
      </c>
      <c r="I224" s="61" t="s">
        <v>702</v>
      </c>
      <c r="J224" s="14">
        <v>150</v>
      </c>
      <c r="K224" s="48">
        <v>68</v>
      </c>
      <c r="L224" s="52">
        <v>200</v>
      </c>
      <c r="M224" s="53">
        <f>L224*0.36</f>
        <v>72</v>
      </c>
      <c r="N224" s="53">
        <v>16.4908</v>
      </c>
      <c r="O224" s="53">
        <f t="shared" si="32"/>
        <v>60.627941176470586</v>
      </c>
      <c r="R224" s="8">
        <f t="shared" si="34"/>
        <v>166.91093117408909</v>
      </c>
    </row>
    <row r="225" spans="1:18" ht="24.75" customHeight="1" x14ac:dyDescent="0.3">
      <c r="A225" s="25" t="s">
        <v>199</v>
      </c>
      <c r="B225" s="32" t="s">
        <v>211</v>
      </c>
      <c r="C225" s="29" t="s">
        <v>470</v>
      </c>
      <c r="D225" s="13" t="s">
        <v>544</v>
      </c>
      <c r="E225" s="14" t="s">
        <v>9</v>
      </c>
      <c r="F225" s="61">
        <v>1</v>
      </c>
      <c r="G225" s="61">
        <v>6</v>
      </c>
      <c r="H225" s="77">
        <f t="shared" si="33"/>
        <v>2.7272727272727271</v>
      </c>
      <c r="I225" s="61" t="s">
        <v>703</v>
      </c>
      <c r="J225" s="14">
        <v>300</v>
      </c>
      <c r="K225" s="48">
        <v>136</v>
      </c>
      <c r="L225" s="52">
        <v>260</v>
      </c>
      <c r="M225" s="53">
        <f>L225*0.36</f>
        <v>93.6</v>
      </c>
      <c r="N225" s="53">
        <v>22.232700000000001</v>
      </c>
      <c r="O225" s="53">
        <f t="shared" si="32"/>
        <v>81.73786764705882</v>
      </c>
      <c r="R225" s="8">
        <f t="shared" si="34"/>
        <v>225.0273279352227</v>
      </c>
    </row>
    <row r="226" spans="1:18" ht="24.75" customHeight="1" x14ac:dyDescent="0.3">
      <c r="A226" s="25" t="s">
        <v>199</v>
      </c>
      <c r="B226" s="32" t="s">
        <v>780</v>
      </c>
      <c r="C226" s="29" t="s">
        <v>470</v>
      </c>
      <c r="D226" s="13" t="s">
        <v>544</v>
      </c>
      <c r="E226" s="14" t="s">
        <v>9</v>
      </c>
      <c r="F226" s="61">
        <v>1</v>
      </c>
      <c r="G226" s="61">
        <v>6</v>
      </c>
      <c r="H226" s="77">
        <f t="shared" si="33"/>
        <v>2.7272727272727271</v>
      </c>
      <c r="I226" s="61" t="s">
        <v>703</v>
      </c>
      <c r="J226" s="14">
        <v>300</v>
      </c>
      <c r="K226" s="48">
        <v>136</v>
      </c>
      <c r="L226" s="52">
        <v>200</v>
      </c>
      <c r="M226" s="53">
        <f>L226*0.36</f>
        <v>72</v>
      </c>
      <c r="N226" s="53">
        <v>9.7225000000000001</v>
      </c>
      <c r="O226" s="53">
        <f t="shared" si="32"/>
        <v>35.744485294117645</v>
      </c>
      <c r="R226" s="8">
        <f t="shared" si="34"/>
        <v>98.405870445344135</v>
      </c>
    </row>
    <row r="227" spans="1:18" ht="24.75" customHeight="1" x14ac:dyDescent="0.3">
      <c r="A227" s="25" t="s">
        <v>159</v>
      </c>
      <c r="B227" s="32" t="s">
        <v>212</v>
      </c>
      <c r="C227" s="29" t="s">
        <v>213</v>
      </c>
      <c r="D227" s="13" t="s">
        <v>544</v>
      </c>
      <c r="E227" s="14" t="s">
        <v>9</v>
      </c>
      <c r="F227" s="61">
        <v>1</v>
      </c>
      <c r="G227" s="61">
        <v>9.8000000000000007</v>
      </c>
      <c r="H227" s="77">
        <f t="shared" ref="H227:H258" si="38">G227/2.2</f>
        <v>4.4545454545454541</v>
      </c>
      <c r="I227" s="61" t="s">
        <v>704</v>
      </c>
      <c r="J227" s="14">
        <v>300</v>
      </c>
      <c r="K227" s="48">
        <v>136</v>
      </c>
      <c r="L227" s="52">
        <v>500</v>
      </c>
      <c r="M227" s="53">
        <f>L227*0.36</f>
        <v>180</v>
      </c>
      <c r="N227" s="53">
        <v>63.398899999999998</v>
      </c>
      <c r="O227" s="53">
        <f t="shared" si="32"/>
        <v>233.08419117647057</v>
      </c>
      <c r="R227" s="8">
        <f t="shared" si="34"/>
        <v>641.6892712550607</v>
      </c>
    </row>
    <row r="228" spans="1:18" ht="24.75" customHeight="1" x14ac:dyDescent="0.3">
      <c r="A228" s="25" t="s">
        <v>199</v>
      </c>
      <c r="B228" s="32" t="s">
        <v>214</v>
      </c>
      <c r="C228" s="29" t="s">
        <v>472</v>
      </c>
      <c r="D228" s="13" t="s">
        <v>544</v>
      </c>
      <c r="E228" s="14" t="s">
        <v>9</v>
      </c>
      <c r="F228" s="61">
        <v>1</v>
      </c>
      <c r="G228" s="61">
        <v>2.8</v>
      </c>
      <c r="H228" s="77">
        <f t="shared" si="38"/>
        <v>1.2727272727272725</v>
      </c>
      <c r="I228" s="61" t="s">
        <v>770</v>
      </c>
      <c r="J228" s="14">
        <v>300</v>
      </c>
      <c r="K228" s="48">
        <v>136</v>
      </c>
      <c r="L228" s="52">
        <v>200</v>
      </c>
      <c r="M228" s="53">
        <f>L228*0.36</f>
        <v>72</v>
      </c>
      <c r="N228" s="53">
        <v>17.88</v>
      </c>
      <c r="O228" s="53">
        <f t="shared" si="32"/>
        <v>65.735294117647044</v>
      </c>
      <c r="R228" s="8">
        <f t="shared" si="34"/>
        <v>180.97165991902833</v>
      </c>
    </row>
    <row r="229" spans="1:18" ht="24.75" customHeight="1" x14ac:dyDescent="0.3">
      <c r="A229" s="25" t="s">
        <v>199</v>
      </c>
      <c r="B229" s="32" t="s">
        <v>386</v>
      </c>
      <c r="C229" s="29" t="s">
        <v>471</v>
      </c>
      <c r="D229" s="13" t="s">
        <v>544</v>
      </c>
      <c r="E229" s="14" t="s">
        <v>9</v>
      </c>
      <c r="F229" s="61">
        <v>1</v>
      </c>
      <c r="G229" s="61">
        <v>2.8</v>
      </c>
      <c r="H229" s="77">
        <f t="shared" si="38"/>
        <v>1.2727272727272725</v>
      </c>
      <c r="I229" s="61" t="s">
        <v>770</v>
      </c>
      <c r="J229" s="14">
        <v>300</v>
      </c>
      <c r="K229" s="48">
        <v>136</v>
      </c>
      <c r="L229" s="52">
        <v>236</v>
      </c>
      <c r="M229" s="53">
        <f>L229*0.36</f>
        <v>84.96</v>
      </c>
      <c r="N229" s="53">
        <v>21.0395</v>
      </c>
      <c r="O229" s="53">
        <f t="shared" si="32"/>
        <v>77.351102941176464</v>
      </c>
      <c r="R229" s="8">
        <f t="shared" si="34"/>
        <v>212.95040485829961</v>
      </c>
    </row>
    <row r="230" spans="1:18" ht="24.75" customHeight="1" x14ac:dyDescent="0.3">
      <c r="A230" s="25" t="s">
        <v>625</v>
      </c>
      <c r="B230" s="32" t="s">
        <v>624</v>
      </c>
      <c r="C230" s="29" t="s">
        <v>623</v>
      </c>
      <c r="D230" s="13" t="s">
        <v>14</v>
      </c>
      <c r="E230" s="14"/>
      <c r="F230" s="61">
        <v>1</v>
      </c>
      <c r="G230" s="61">
        <v>3.8</v>
      </c>
      <c r="H230" s="77">
        <f t="shared" si="38"/>
        <v>1.7272727272727271</v>
      </c>
      <c r="I230" s="61" t="s">
        <v>705</v>
      </c>
      <c r="J230" s="14">
        <v>240</v>
      </c>
      <c r="K230" s="48">
        <v>109</v>
      </c>
      <c r="L230" s="52">
        <v>180</v>
      </c>
      <c r="M230" s="53">
        <f>L230*0.36</f>
        <v>64.8</v>
      </c>
      <c r="N230" s="53">
        <v>12.1433</v>
      </c>
      <c r="O230" s="53">
        <f t="shared" si="32"/>
        <v>44.644485294117644</v>
      </c>
      <c r="R230" s="8">
        <f t="shared" si="34"/>
        <v>122.90789473684211</v>
      </c>
    </row>
    <row r="231" spans="1:18" ht="24.75" customHeight="1" x14ac:dyDescent="0.3">
      <c r="A231" s="25" t="s">
        <v>625</v>
      </c>
      <c r="B231" s="32" t="s">
        <v>626</v>
      </c>
      <c r="C231" s="29" t="s">
        <v>627</v>
      </c>
      <c r="D231" s="13" t="s">
        <v>14</v>
      </c>
      <c r="E231" s="14"/>
      <c r="F231" s="61">
        <v>1</v>
      </c>
      <c r="G231" s="61">
        <v>2.2000000000000002</v>
      </c>
      <c r="H231" s="77">
        <f t="shared" si="38"/>
        <v>1</v>
      </c>
      <c r="I231" s="61" t="s">
        <v>747</v>
      </c>
      <c r="J231" s="14">
        <v>140</v>
      </c>
      <c r="K231" s="48">
        <v>63</v>
      </c>
      <c r="L231" s="52">
        <v>140</v>
      </c>
      <c r="M231" s="53">
        <f>L231*0.36</f>
        <v>50.4</v>
      </c>
      <c r="N231" s="53">
        <v>10.856400000000001</v>
      </c>
      <c r="O231" s="53">
        <f t="shared" si="32"/>
        <v>39.913235294117648</v>
      </c>
      <c r="R231" s="8">
        <f t="shared" si="34"/>
        <v>109.88259109311741</v>
      </c>
    </row>
    <row r="232" spans="1:18" ht="24.75" customHeight="1" x14ac:dyDescent="0.3">
      <c r="A232" s="25" t="s">
        <v>74</v>
      </c>
      <c r="B232" s="32" t="s">
        <v>215</v>
      </c>
      <c r="C232" s="29" t="s">
        <v>216</v>
      </c>
      <c r="D232" s="13" t="s">
        <v>14</v>
      </c>
      <c r="E232" s="14" t="s">
        <v>9</v>
      </c>
      <c r="F232" s="61">
        <v>1</v>
      </c>
      <c r="G232" s="61">
        <v>0.1</v>
      </c>
      <c r="H232" s="77">
        <f t="shared" si="38"/>
        <v>4.5454545454545456E-2</v>
      </c>
      <c r="I232" s="61" t="s">
        <v>737</v>
      </c>
      <c r="J232" s="14">
        <v>880</v>
      </c>
      <c r="K232" s="48">
        <v>400</v>
      </c>
      <c r="L232" s="52">
        <v>8.34</v>
      </c>
      <c r="M232" s="53">
        <f>L232*0.36</f>
        <v>3.0023999999999997</v>
      </c>
      <c r="N232" s="53">
        <v>0.51900000000000002</v>
      </c>
      <c r="O232" s="53">
        <f t="shared" si="32"/>
        <v>1.9080882352941175</v>
      </c>
      <c r="R232" s="8">
        <f t="shared" si="34"/>
        <v>5.2530364372469638</v>
      </c>
    </row>
    <row r="233" spans="1:18" ht="24.75" customHeight="1" x14ac:dyDescent="0.3">
      <c r="A233" s="25" t="s">
        <v>74</v>
      </c>
      <c r="B233" s="32" t="s">
        <v>217</v>
      </c>
      <c r="C233" s="29" t="s">
        <v>216</v>
      </c>
      <c r="D233" s="13" t="s">
        <v>543</v>
      </c>
      <c r="E233" s="14" t="s">
        <v>9</v>
      </c>
      <c r="F233" s="61">
        <v>1</v>
      </c>
      <c r="G233" s="61">
        <v>0.1</v>
      </c>
      <c r="H233" s="77">
        <f t="shared" si="38"/>
        <v>4.5454545454545456E-2</v>
      </c>
      <c r="I233" s="61" t="s">
        <v>737</v>
      </c>
      <c r="J233" s="14">
        <v>880</v>
      </c>
      <c r="K233" s="48">
        <v>400</v>
      </c>
      <c r="L233" s="52">
        <v>7.78</v>
      </c>
      <c r="M233" s="53">
        <f>L233*0.36</f>
        <v>2.8008000000000002</v>
      </c>
      <c r="N233" s="53">
        <v>0.55449999999999999</v>
      </c>
      <c r="O233" s="53">
        <f t="shared" si="32"/>
        <v>2.0386029411764706</v>
      </c>
      <c r="R233" s="8">
        <f t="shared" si="34"/>
        <v>5.6123481781376521</v>
      </c>
    </row>
    <row r="234" spans="1:18" ht="24.75" customHeight="1" x14ac:dyDescent="0.3">
      <c r="A234" s="25" t="s">
        <v>74</v>
      </c>
      <c r="B234" s="32" t="s">
        <v>218</v>
      </c>
      <c r="C234" s="29" t="s">
        <v>219</v>
      </c>
      <c r="D234" s="13" t="s">
        <v>14</v>
      </c>
      <c r="E234" s="14" t="s">
        <v>9</v>
      </c>
      <c r="F234" s="61">
        <v>1</v>
      </c>
      <c r="G234" s="61">
        <v>0.2</v>
      </c>
      <c r="H234" s="77">
        <f t="shared" si="38"/>
        <v>9.0909090909090912E-2</v>
      </c>
      <c r="I234" s="61" t="s">
        <v>737</v>
      </c>
      <c r="J234" s="14">
        <v>1760</v>
      </c>
      <c r="K234" s="48">
        <v>800</v>
      </c>
      <c r="L234" s="52">
        <v>11</v>
      </c>
      <c r="M234" s="53">
        <f>L234*0.36</f>
        <v>3.96</v>
      </c>
      <c r="N234" s="53">
        <v>1.05</v>
      </c>
      <c r="O234" s="53">
        <f t="shared" si="32"/>
        <v>3.8602941176470589</v>
      </c>
      <c r="R234" s="8">
        <f t="shared" si="34"/>
        <v>10.62753036437247</v>
      </c>
    </row>
    <row r="235" spans="1:18" ht="24.75" customHeight="1" x14ac:dyDescent="0.3">
      <c r="A235" s="25" t="s">
        <v>74</v>
      </c>
      <c r="B235" s="32" t="s">
        <v>220</v>
      </c>
      <c r="C235" s="29" t="s">
        <v>221</v>
      </c>
      <c r="D235" s="13" t="s">
        <v>543</v>
      </c>
      <c r="E235" s="14" t="s">
        <v>9</v>
      </c>
      <c r="F235" s="61">
        <v>1</v>
      </c>
      <c r="G235" s="61">
        <v>0.2</v>
      </c>
      <c r="H235" s="77">
        <f t="shared" si="38"/>
        <v>9.0909090909090912E-2</v>
      </c>
      <c r="I235" s="61" t="s">
        <v>737</v>
      </c>
      <c r="J235" s="14">
        <v>1760</v>
      </c>
      <c r="K235" s="48">
        <v>800</v>
      </c>
      <c r="L235" s="52">
        <v>9.0500000000000007</v>
      </c>
      <c r="M235" s="53">
        <f>L235*0.36</f>
        <v>3.258</v>
      </c>
      <c r="N235" s="53">
        <v>0.79</v>
      </c>
      <c r="O235" s="53">
        <f t="shared" si="32"/>
        <v>2.9044117647058822</v>
      </c>
      <c r="R235" s="8">
        <f t="shared" si="34"/>
        <v>7.9959514170040489</v>
      </c>
    </row>
    <row r="236" spans="1:18" ht="24.75" customHeight="1" x14ac:dyDescent="0.3">
      <c r="A236" s="25" t="s">
        <v>74</v>
      </c>
      <c r="B236" s="32" t="s">
        <v>222</v>
      </c>
      <c r="C236" s="29" t="s">
        <v>223</v>
      </c>
      <c r="D236" s="13" t="s">
        <v>14</v>
      </c>
      <c r="E236" s="14" t="s">
        <v>9</v>
      </c>
      <c r="F236" s="61">
        <v>1</v>
      </c>
      <c r="G236" s="61">
        <v>0.3</v>
      </c>
      <c r="H236" s="77">
        <f t="shared" si="38"/>
        <v>0.13636363636363635</v>
      </c>
      <c r="I236" s="61" t="s">
        <v>737</v>
      </c>
      <c r="J236" s="14">
        <v>2200</v>
      </c>
      <c r="K236" s="48">
        <v>1000</v>
      </c>
      <c r="L236" s="52">
        <v>12.22</v>
      </c>
      <c r="M236" s="53">
        <f>L236*0.36</f>
        <v>4.3992000000000004</v>
      </c>
      <c r="N236" s="53">
        <v>0.21029999999999999</v>
      </c>
      <c r="O236" s="53">
        <f t="shared" si="32"/>
        <v>0.77316176470588227</v>
      </c>
      <c r="R236" s="8">
        <f t="shared" si="34"/>
        <v>2.1285425101214575</v>
      </c>
    </row>
    <row r="237" spans="1:18" ht="24.75" customHeight="1" x14ac:dyDescent="0.3">
      <c r="A237" s="25" t="s">
        <v>74</v>
      </c>
      <c r="B237" s="32" t="s">
        <v>224</v>
      </c>
      <c r="C237" s="29" t="s">
        <v>223</v>
      </c>
      <c r="D237" s="13" t="s">
        <v>543</v>
      </c>
      <c r="E237" s="14" t="s">
        <v>9</v>
      </c>
      <c r="F237" s="61">
        <v>1</v>
      </c>
      <c r="G237" s="61">
        <v>0.3</v>
      </c>
      <c r="H237" s="77">
        <f t="shared" si="38"/>
        <v>0.13636363636363635</v>
      </c>
      <c r="I237" s="61" t="s">
        <v>737</v>
      </c>
      <c r="J237" s="14">
        <v>2200</v>
      </c>
      <c r="K237" s="48">
        <v>1000</v>
      </c>
      <c r="L237" s="52">
        <v>11.12</v>
      </c>
      <c r="M237" s="53">
        <f>L237*0.36</f>
        <v>4.0031999999999996</v>
      </c>
      <c r="N237" s="53">
        <v>0.79079999999999995</v>
      </c>
      <c r="O237" s="53">
        <f t="shared" si="32"/>
        <v>2.90735294117647</v>
      </c>
      <c r="R237" s="8">
        <f t="shared" si="34"/>
        <v>8.0040485829959511</v>
      </c>
    </row>
    <row r="238" spans="1:18" ht="24.75" customHeight="1" x14ac:dyDescent="0.3">
      <c r="A238" s="25" t="s">
        <v>74</v>
      </c>
      <c r="B238" s="32" t="s">
        <v>225</v>
      </c>
      <c r="C238" s="29" t="s">
        <v>226</v>
      </c>
      <c r="D238" s="13" t="s">
        <v>14</v>
      </c>
      <c r="E238" s="14" t="s">
        <v>9</v>
      </c>
      <c r="F238" s="61">
        <v>1</v>
      </c>
      <c r="G238" s="61">
        <v>0.5</v>
      </c>
      <c r="H238" s="77">
        <f t="shared" si="38"/>
        <v>0.22727272727272727</v>
      </c>
      <c r="I238" s="61" t="s">
        <v>737</v>
      </c>
      <c r="J238" s="14">
        <v>3300</v>
      </c>
      <c r="K238" s="48">
        <v>1500</v>
      </c>
      <c r="L238" s="52">
        <v>24.5</v>
      </c>
      <c r="M238" s="53">
        <f>L238*0.36</f>
        <v>8.82</v>
      </c>
      <c r="N238" s="53">
        <v>4.1207000000000003</v>
      </c>
      <c r="O238" s="53">
        <f t="shared" si="32"/>
        <v>15.149632352941177</v>
      </c>
      <c r="R238" s="8">
        <f t="shared" si="34"/>
        <v>41.707489878542511</v>
      </c>
    </row>
    <row r="239" spans="1:18" ht="24.75" customHeight="1" x14ac:dyDescent="0.3">
      <c r="A239" s="25" t="s">
        <v>74</v>
      </c>
      <c r="B239" s="32" t="s">
        <v>227</v>
      </c>
      <c r="C239" s="29" t="s">
        <v>226</v>
      </c>
      <c r="D239" s="13" t="s">
        <v>543</v>
      </c>
      <c r="E239" s="14" t="s">
        <v>9</v>
      </c>
      <c r="F239" s="61">
        <v>1</v>
      </c>
      <c r="G239" s="61">
        <v>0.5</v>
      </c>
      <c r="H239" s="77">
        <f t="shared" si="38"/>
        <v>0.22727272727272727</v>
      </c>
      <c r="I239" s="61" t="s">
        <v>737</v>
      </c>
      <c r="J239" s="14">
        <v>3300</v>
      </c>
      <c r="K239" s="48">
        <v>1500</v>
      </c>
      <c r="L239" s="52">
        <v>22</v>
      </c>
      <c r="M239" s="53">
        <f>L239*0.36</f>
        <v>7.92</v>
      </c>
      <c r="N239" s="53">
        <v>2.1457000000000002</v>
      </c>
      <c r="O239" s="53">
        <f t="shared" si="32"/>
        <v>7.8886029411764707</v>
      </c>
      <c r="R239" s="8">
        <f t="shared" si="34"/>
        <v>21.717611336032391</v>
      </c>
    </row>
    <row r="240" spans="1:18" ht="24.75" customHeight="1" x14ac:dyDescent="0.3">
      <c r="A240" s="25" t="s">
        <v>74</v>
      </c>
      <c r="B240" s="32" t="s">
        <v>228</v>
      </c>
      <c r="C240" s="29" t="s">
        <v>229</v>
      </c>
      <c r="D240" s="13" t="s">
        <v>543</v>
      </c>
      <c r="E240" s="14" t="s">
        <v>9</v>
      </c>
      <c r="F240" s="61">
        <v>1</v>
      </c>
      <c r="G240" s="61">
        <v>0.2</v>
      </c>
      <c r="H240" s="77">
        <f t="shared" si="38"/>
        <v>9.0909090909090912E-2</v>
      </c>
      <c r="I240" s="61" t="s">
        <v>737</v>
      </c>
      <c r="J240" s="14">
        <v>0</v>
      </c>
      <c r="K240" s="48">
        <v>0</v>
      </c>
      <c r="L240" s="52">
        <v>142</v>
      </c>
      <c r="M240" s="53">
        <f>L240*0.36</f>
        <v>51.12</v>
      </c>
      <c r="N240" s="53">
        <v>13.86</v>
      </c>
      <c r="O240" s="53">
        <f t="shared" si="32"/>
        <v>50.955882352941174</v>
      </c>
      <c r="R240" s="8">
        <f t="shared" si="34"/>
        <v>140.2834008097166</v>
      </c>
    </row>
    <row r="241" spans="1:18" ht="24.75" customHeight="1" x14ac:dyDescent="0.3">
      <c r="A241" s="25" t="s">
        <v>59</v>
      </c>
      <c r="B241" s="32" t="s">
        <v>230</v>
      </c>
      <c r="C241" s="29" t="s">
        <v>231</v>
      </c>
      <c r="D241" s="13" t="s">
        <v>14</v>
      </c>
      <c r="E241" s="14" t="s">
        <v>9</v>
      </c>
      <c r="F241" s="61">
        <v>1</v>
      </c>
      <c r="G241" s="61">
        <v>1.5</v>
      </c>
      <c r="H241" s="77">
        <f t="shared" si="38"/>
        <v>0.68181818181818177</v>
      </c>
      <c r="I241" s="61" t="s">
        <v>737</v>
      </c>
      <c r="J241" s="14">
        <v>3500</v>
      </c>
      <c r="K241" s="48">
        <v>1587.6</v>
      </c>
      <c r="L241" s="52">
        <v>140</v>
      </c>
      <c r="M241" s="53">
        <f>L241*0.36</f>
        <v>50.4</v>
      </c>
      <c r="N241" s="53">
        <v>18.769600000000001</v>
      </c>
      <c r="O241" s="53">
        <f t="shared" si="32"/>
        <v>69.005882352941171</v>
      </c>
      <c r="R241" s="8">
        <f t="shared" si="34"/>
        <v>189.9757085020243</v>
      </c>
    </row>
    <row r="242" spans="1:18" ht="24.75" customHeight="1" x14ac:dyDescent="0.3">
      <c r="A242" s="25" t="s">
        <v>59</v>
      </c>
      <c r="B242" s="32" t="s">
        <v>232</v>
      </c>
      <c r="C242" s="29" t="s">
        <v>233</v>
      </c>
      <c r="D242" s="13" t="s">
        <v>14</v>
      </c>
      <c r="E242" s="14" t="s">
        <v>9</v>
      </c>
      <c r="F242" s="61">
        <v>1</v>
      </c>
      <c r="G242" s="61">
        <v>2</v>
      </c>
      <c r="H242" s="77">
        <f t="shared" si="38"/>
        <v>0.90909090909090906</v>
      </c>
      <c r="I242" s="61" t="s">
        <v>737</v>
      </c>
      <c r="J242" s="14">
        <v>3500</v>
      </c>
      <c r="K242" s="48">
        <v>1587.6</v>
      </c>
      <c r="L242" s="52">
        <v>180</v>
      </c>
      <c r="M242" s="53">
        <f>L242*0.36</f>
        <v>64.8</v>
      </c>
      <c r="N242" s="53">
        <v>19.099</v>
      </c>
      <c r="O242" s="53">
        <f t="shared" si="32"/>
        <v>70.216911764705884</v>
      </c>
      <c r="R242" s="8">
        <f t="shared" si="34"/>
        <v>193.3097165991903</v>
      </c>
    </row>
    <row r="243" spans="1:18" ht="24.75" customHeight="1" x14ac:dyDescent="0.3">
      <c r="A243" s="25" t="s">
        <v>59</v>
      </c>
      <c r="B243" s="32" t="s">
        <v>234</v>
      </c>
      <c r="C243" s="29" t="s">
        <v>235</v>
      </c>
      <c r="D243" s="13" t="s">
        <v>14</v>
      </c>
      <c r="E243" s="14" t="s">
        <v>9</v>
      </c>
      <c r="F243" s="61">
        <v>1</v>
      </c>
      <c r="G243" s="61">
        <v>3</v>
      </c>
      <c r="H243" s="77">
        <f t="shared" si="38"/>
        <v>1.3636363636363635</v>
      </c>
      <c r="I243" s="61" t="s">
        <v>737</v>
      </c>
      <c r="J243" s="14">
        <v>3500</v>
      </c>
      <c r="K243" s="48">
        <v>1587.6</v>
      </c>
      <c r="L243" s="52">
        <v>200</v>
      </c>
      <c r="M243" s="53">
        <f>L243*0.36</f>
        <v>72</v>
      </c>
      <c r="N243" s="53">
        <v>25.3093</v>
      </c>
      <c r="O243" s="53">
        <f t="shared" si="32"/>
        <v>93.048897058823528</v>
      </c>
      <c r="R243" s="8">
        <f t="shared" si="34"/>
        <v>256.16700404858301</v>
      </c>
    </row>
    <row r="244" spans="1:18" ht="24.75" customHeight="1" x14ac:dyDescent="0.3">
      <c r="A244" s="25" t="s">
        <v>59</v>
      </c>
      <c r="B244" s="32" t="s">
        <v>384</v>
      </c>
      <c r="C244" s="29" t="s">
        <v>540</v>
      </c>
      <c r="D244" s="13" t="s">
        <v>14</v>
      </c>
      <c r="E244" s="14" t="s">
        <v>9</v>
      </c>
      <c r="F244" s="61">
        <v>1</v>
      </c>
      <c r="G244" s="61">
        <v>6.4</v>
      </c>
      <c r="H244" s="77">
        <f t="shared" si="38"/>
        <v>2.9090909090909092</v>
      </c>
      <c r="I244" s="61" t="s">
        <v>660</v>
      </c>
      <c r="J244" s="14">
        <v>400</v>
      </c>
      <c r="K244" s="48">
        <v>182</v>
      </c>
      <c r="L244" s="52">
        <v>720</v>
      </c>
      <c r="M244" s="53">
        <f>L244*0.36</f>
        <v>259.2</v>
      </c>
      <c r="N244" s="53">
        <v>111.7319</v>
      </c>
      <c r="O244" s="53">
        <f t="shared" si="32"/>
        <v>410.779044117647</v>
      </c>
      <c r="R244" s="8">
        <f t="shared" si="34"/>
        <v>1130.8896761133603</v>
      </c>
    </row>
    <row r="245" spans="1:18" ht="24.75" customHeight="1" x14ac:dyDescent="0.3">
      <c r="A245" s="25" t="s">
        <v>74</v>
      </c>
      <c r="B245" s="32" t="s">
        <v>236</v>
      </c>
      <c r="C245" s="29" t="s">
        <v>473</v>
      </c>
      <c r="D245" s="13" t="s">
        <v>543</v>
      </c>
      <c r="E245" s="14" t="s">
        <v>9</v>
      </c>
      <c r="F245" s="61">
        <v>1</v>
      </c>
      <c r="G245" s="61">
        <v>0.4</v>
      </c>
      <c r="H245" s="77">
        <f t="shared" si="38"/>
        <v>0.18181818181818182</v>
      </c>
      <c r="I245" s="61" t="s">
        <v>737</v>
      </c>
      <c r="J245" s="14">
        <v>0</v>
      </c>
      <c r="K245" s="48">
        <v>0</v>
      </c>
      <c r="L245" s="52">
        <v>55</v>
      </c>
      <c r="M245" s="53">
        <f>L245*0.36</f>
        <v>19.8</v>
      </c>
      <c r="N245" s="53">
        <v>5.3</v>
      </c>
      <c r="O245" s="53">
        <f t="shared" si="32"/>
        <v>19.485294117647058</v>
      </c>
      <c r="R245" s="8">
        <f t="shared" si="34"/>
        <v>53.643724696356273</v>
      </c>
    </row>
    <row r="246" spans="1:18" ht="24.75" customHeight="1" x14ac:dyDescent="0.3">
      <c r="A246" s="25" t="s">
        <v>170</v>
      </c>
      <c r="B246" s="32" t="s">
        <v>237</v>
      </c>
      <c r="C246" s="29" t="s">
        <v>238</v>
      </c>
      <c r="D246" s="13" t="s">
        <v>543</v>
      </c>
      <c r="E246" s="14" t="s">
        <v>9</v>
      </c>
      <c r="F246" s="61">
        <v>1</v>
      </c>
      <c r="G246" s="61">
        <v>0.6</v>
      </c>
      <c r="H246" s="77">
        <f t="shared" si="38"/>
        <v>0.27272727272727271</v>
      </c>
      <c r="I246" s="61" t="s">
        <v>737</v>
      </c>
      <c r="J246" s="14">
        <v>0</v>
      </c>
      <c r="K246" s="48">
        <v>0</v>
      </c>
      <c r="L246" s="52">
        <v>50</v>
      </c>
      <c r="M246" s="53">
        <f>L246*0.36</f>
        <v>18</v>
      </c>
      <c r="N246" s="53">
        <v>1.3956999999999999</v>
      </c>
      <c r="O246" s="53">
        <f t="shared" si="32"/>
        <v>5.1312499999999996</v>
      </c>
      <c r="R246" s="8">
        <f t="shared" si="34"/>
        <v>14.126518218623481</v>
      </c>
    </row>
    <row r="247" spans="1:18" ht="24.75" customHeight="1" x14ac:dyDescent="0.3">
      <c r="A247" s="25" t="s">
        <v>170</v>
      </c>
      <c r="B247" s="32" t="s">
        <v>239</v>
      </c>
      <c r="C247" s="29" t="s">
        <v>240</v>
      </c>
      <c r="D247" s="13" t="s">
        <v>543</v>
      </c>
      <c r="E247" s="14" t="s">
        <v>9</v>
      </c>
      <c r="F247" s="61">
        <v>1</v>
      </c>
      <c r="G247" s="61">
        <v>0.8</v>
      </c>
      <c r="H247" s="77">
        <f t="shared" si="38"/>
        <v>0.36363636363636365</v>
      </c>
      <c r="I247" s="61" t="s">
        <v>737</v>
      </c>
      <c r="J247" s="14">
        <v>0</v>
      </c>
      <c r="K247" s="48">
        <v>0</v>
      </c>
      <c r="L247" s="52">
        <v>69</v>
      </c>
      <c r="M247" s="53">
        <f>L247*0.36</f>
        <v>24.84</v>
      </c>
      <c r="N247" s="53">
        <v>6.54</v>
      </c>
      <c r="O247" s="53">
        <f t="shared" si="32"/>
        <v>24.044117647058822</v>
      </c>
      <c r="R247" s="8">
        <f t="shared" si="34"/>
        <v>66.194331983805668</v>
      </c>
    </row>
    <row r="248" spans="1:18" ht="24.75" customHeight="1" x14ac:dyDescent="0.3">
      <c r="A248" s="25" t="s">
        <v>74</v>
      </c>
      <c r="B248" s="32" t="s">
        <v>241</v>
      </c>
      <c r="C248" s="29" t="s">
        <v>474</v>
      </c>
      <c r="D248" s="13" t="s">
        <v>543</v>
      </c>
      <c r="E248" s="14" t="s">
        <v>9</v>
      </c>
      <c r="F248" s="61">
        <v>1</v>
      </c>
      <c r="G248" s="61">
        <v>1.6</v>
      </c>
      <c r="H248" s="77">
        <f t="shared" si="38"/>
        <v>0.72727272727272729</v>
      </c>
      <c r="I248" s="61" t="s">
        <v>737</v>
      </c>
      <c r="J248" s="14">
        <v>0</v>
      </c>
      <c r="K248" s="48">
        <v>0</v>
      </c>
      <c r="L248" s="52">
        <v>155</v>
      </c>
      <c r="M248" s="53">
        <f>L248*0.36</f>
        <v>55.8</v>
      </c>
      <c r="N248" s="53">
        <v>15.12</v>
      </c>
      <c r="O248" s="53">
        <f t="shared" si="32"/>
        <v>55.588235294117638</v>
      </c>
      <c r="R248" s="8">
        <f t="shared" si="34"/>
        <v>153.03643724696354</v>
      </c>
    </row>
    <row r="249" spans="1:18" ht="24.75" customHeight="1" x14ac:dyDescent="0.3">
      <c r="A249" s="25" t="s">
        <v>170</v>
      </c>
      <c r="B249" s="32" t="s">
        <v>242</v>
      </c>
      <c r="C249" s="29" t="s">
        <v>243</v>
      </c>
      <c r="D249" s="13" t="s">
        <v>543</v>
      </c>
      <c r="E249" s="14" t="s">
        <v>9</v>
      </c>
      <c r="F249" s="61">
        <v>1</v>
      </c>
      <c r="G249" s="61">
        <v>2</v>
      </c>
      <c r="H249" s="77">
        <f t="shared" si="38"/>
        <v>0.90909090909090906</v>
      </c>
      <c r="I249" s="61" t="s">
        <v>737</v>
      </c>
      <c r="J249" s="14">
        <v>0</v>
      </c>
      <c r="K249" s="48">
        <v>0</v>
      </c>
      <c r="L249" s="52">
        <v>66.7</v>
      </c>
      <c r="M249" s="53">
        <f>L249*0.36</f>
        <v>24.012</v>
      </c>
      <c r="N249" s="53">
        <v>3.952</v>
      </c>
      <c r="O249" s="53">
        <f t="shared" si="32"/>
        <v>14.52941176470588</v>
      </c>
      <c r="R249" s="8">
        <f t="shared" si="34"/>
        <v>40</v>
      </c>
    </row>
    <row r="250" spans="1:18" ht="24.75" customHeight="1" x14ac:dyDescent="0.3">
      <c r="A250" s="25" t="s">
        <v>170</v>
      </c>
      <c r="B250" s="32" t="s">
        <v>244</v>
      </c>
      <c r="C250" s="29" t="s">
        <v>245</v>
      </c>
      <c r="D250" s="13" t="s">
        <v>543</v>
      </c>
      <c r="E250" s="14" t="s">
        <v>9</v>
      </c>
      <c r="F250" s="61">
        <v>1</v>
      </c>
      <c r="G250" s="61">
        <v>2.7</v>
      </c>
      <c r="H250" s="77">
        <f t="shared" si="38"/>
        <v>1.2272727272727273</v>
      </c>
      <c r="I250" s="61" t="s">
        <v>737</v>
      </c>
      <c r="J250" s="14">
        <v>0</v>
      </c>
      <c r="K250" s="48">
        <v>0</v>
      </c>
      <c r="L250" s="52">
        <v>78</v>
      </c>
      <c r="M250" s="53">
        <f>L250*0.36</f>
        <v>28.08</v>
      </c>
      <c r="N250" s="53">
        <v>7.6334999999999997</v>
      </c>
      <c r="O250" s="53">
        <f t="shared" si="32"/>
        <v>28.064338235294116</v>
      </c>
      <c r="R250" s="8">
        <f t="shared" si="34"/>
        <v>77.262145748987848</v>
      </c>
    </row>
    <row r="251" spans="1:18" ht="24.75" customHeight="1" x14ac:dyDescent="0.3">
      <c r="A251" s="25" t="s">
        <v>74</v>
      </c>
      <c r="B251" s="32" t="s">
        <v>246</v>
      </c>
      <c r="C251" s="29" t="s">
        <v>475</v>
      </c>
      <c r="D251" s="13" t="s">
        <v>543</v>
      </c>
      <c r="E251" s="14" t="s">
        <v>9</v>
      </c>
      <c r="F251" s="61">
        <v>1</v>
      </c>
      <c r="G251" s="61">
        <v>3.2</v>
      </c>
      <c r="H251" s="77">
        <f t="shared" si="38"/>
        <v>1.4545454545454546</v>
      </c>
      <c r="I251" s="61" t="s">
        <v>737</v>
      </c>
      <c r="J251" s="14">
        <v>0</v>
      </c>
      <c r="K251" s="48">
        <v>0</v>
      </c>
      <c r="L251" s="52">
        <v>106</v>
      </c>
      <c r="M251" s="53">
        <f>L251*0.36</f>
        <v>38.159999999999997</v>
      </c>
      <c r="N251" s="53">
        <v>10.31</v>
      </c>
      <c r="O251" s="53">
        <f t="shared" si="32"/>
        <v>37.904411764705884</v>
      </c>
      <c r="R251" s="8">
        <f t="shared" si="34"/>
        <v>104.35222672064778</v>
      </c>
    </row>
    <row r="252" spans="1:18" ht="24.75" customHeight="1" x14ac:dyDescent="0.3">
      <c r="A252" s="25" t="s">
        <v>48</v>
      </c>
      <c r="B252" s="32" t="s">
        <v>247</v>
      </c>
      <c r="C252" s="29" t="s">
        <v>248</v>
      </c>
      <c r="D252" s="13" t="s">
        <v>14</v>
      </c>
      <c r="E252" s="14" t="s">
        <v>9</v>
      </c>
      <c r="F252" s="61">
        <v>1</v>
      </c>
      <c r="G252" s="61">
        <v>11</v>
      </c>
      <c r="H252" s="77">
        <f t="shared" si="38"/>
        <v>5</v>
      </c>
      <c r="I252" s="61" t="s">
        <v>706</v>
      </c>
      <c r="J252" s="14">
        <v>650</v>
      </c>
      <c r="K252" s="48">
        <v>295</v>
      </c>
      <c r="L252" s="52">
        <v>310</v>
      </c>
      <c r="M252" s="53">
        <f>L252*0.36</f>
        <v>111.6</v>
      </c>
      <c r="N252" s="53">
        <v>49.231400000000001</v>
      </c>
      <c r="O252" s="53">
        <f t="shared" si="32"/>
        <v>180.99779411764706</v>
      </c>
      <c r="R252" s="8">
        <f t="shared" si="34"/>
        <v>498.29352226720647</v>
      </c>
    </row>
    <row r="253" spans="1:18" ht="24.75" customHeight="1" x14ac:dyDescent="0.3">
      <c r="A253" s="25" t="s">
        <v>48</v>
      </c>
      <c r="B253" s="32" t="s">
        <v>249</v>
      </c>
      <c r="C253" s="29" t="s">
        <v>250</v>
      </c>
      <c r="D253" s="13" t="s">
        <v>14</v>
      </c>
      <c r="E253" s="14" t="s">
        <v>9</v>
      </c>
      <c r="F253" s="61">
        <v>1</v>
      </c>
      <c r="G253" s="61">
        <v>16.5</v>
      </c>
      <c r="H253" s="77">
        <f t="shared" si="38"/>
        <v>7.4999999999999991</v>
      </c>
      <c r="I253" s="61" t="s">
        <v>742</v>
      </c>
      <c r="J253" s="14">
        <v>600</v>
      </c>
      <c r="K253" s="48">
        <v>273</v>
      </c>
      <c r="L253" s="52">
        <v>340</v>
      </c>
      <c r="M253" s="53">
        <f>L253*0.36</f>
        <v>122.39999999999999</v>
      </c>
      <c r="N253" s="53">
        <v>47.177500000000002</v>
      </c>
      <c r="O253" s="53">
        <f t="shared" si="32"/>
        <v>173.44669117647058</v>
      </c>
      <c r="R253" s="8">
        <f t="shared" si="34"/>
        <v>477.50506072874498</v>
      </c>
    </row>
    <row r="254" spans="1:18" ht="24.75" customHeight="1" x14ac:dyDescent="0.3">
      <c r="A254" s="25" t="s">
        <v>48</v>
      </c>
      <c r="B254" s="32" t="s">
        <v>251</v>
      </c>
      <c r="C254" s="29" t="s">
        <v>252</v>
      </c>
      <c r="D254" s="13" t="s">
        <v>14</v>
      </c>
      <c r="E254" s="14" t="s">
        <v>9</v>
      </c>
      <c r="F254" s="61">
        <v>1</v>
      </c>
      <c r="G254" s="61">
        <v>22</v>
      </c>
      <c r="H254" s="77">
        <f t="shared" si="38"/>
        <v>10</v>
      </c>
      <c r="I254" s="61" t="s">
        <v>748</v>
      </c>
      <c r="J254" s="14">
        <v>550</v>
      </c>
      <c r="K254" s="48">
        <v>250</v>
      </c>
      <c r="L254" s="52">
        <v>375</v>
      </c>
      <c r="M254" s="53">
        <f>L254*0.36</f>
        <v>135</v>
      </c>
      <c r="N254" s="53">
        <v>54.284999999999997</v>
      </c>
      <c r="O254" s="53">
        <f t="shared" si="32"/>
        <v>199.57720588235293</v>
      </c>
      <c r="R254" s="8">
        <f t="shared" si="34"/>
        <v>549.4433198380566</v>
      </c>
    </row>
    <row r="255" spans="1:18" ht="24.75" customHeight="1" x14ac:dyDescent="0.3">
      <c r="A255" s="25" t="s">
        <v>48</v>
      </c>
      <c r="B255" s="32" t="s">
        <v>253</v>
      </c>
      <c r="C255" s="29" t="s">
        <v>254</v>
      </c>
      <c r="D255" s="13" t="s">
        <v>14</v>
      </c>
      <c r="E255" s="14" t="s">
        <v>9</v>
      </c>
      <c r="F255" s="61">
        <v>1</v>
      </c>
      <c r="G255" s="61">
        <v>25.8</v>
      </c>
      <c r="H255" s="77">
        <f t="shared" si="38"/>
        <v>11.727272727272727</v>
      </c>
      <c r="I255" s="61" t="s">
        <v>707</v>
      </c>
      <c r="J255" s="14">
        <v>500</v>
      </c>
      <c r="K255" s="48">
        <v>227</v>
      </c>
      <c r="L255" s="52">
        <v>400</v>
      </c>
      <c r="M255" s="53">
        <f>L255*0.36</f>
        <v>144</v>
      </c>
      <c r="N255" s="53">
        <v>50.478900000000003</v>
      </c>
      <c r="O255" s="53">
        <f t="shared" si="32"/>
        <v>185.5841911764706</v>
      </c>
      <c r="R255" s="8">
        <f t="shared" si="34"/>
        <v>510.92004048582999</v>
      </c>
    </row>
    <row r="256" spans="1:18" ht="24.75" customHeight="1" x14ac:dyDescent="0.3">
      <c r="A256" s="25" t="s">
        <v>48</v>
      </c>
      <c r="B256" s="32" t="s">
        <v>255</v>
      </c>
      <c r="C256" s="29" t="s">
        <v>256</v>
      </c>
      <c r="D256" s="13" t="s">
        <v>14</v>
      </c>
      <c r="E256" s="14" t="s">
        <v>9</v>
      </c>
      <c r="F256" s="61">
        <v>1</v>
      </c>
      <c r="G256" s="61">
        <v>33.700000000000003</v>
      </c>
      <c r="H256" s="77">
        <f t="shared" si="38"/>
        <v>15.318181818181818</v>
      </c>
      <c r="I256" s="61" t="s">
        <v>749</v>
      </c>
      <c r="J256" s="14">
        <v>450</v>
      </c>
      <c r="K256" s="48">
        <v>204</v>
      </c>
      <c r="L256" s="52">
        <v>460</v>
      </c>
      <c r="M256" s="53">
        <f>L256*0.36</f>
        <v>165.6</v>
      </c>
      <c r="N256" s="53">
        <v>72.094999999999999</v>
      </c>
      <c r="O256" s="53">
        <f t="shared" si="32"/>
        <v>265.05514705882348</v>
      </c>
      <c r="R256" s="8">
        <f t="shared" si="34"/>
        <v>729.70647773279347</v>
      </c>
    </row>
    <row r="257" spans="1:18" ht="24.75" customHeight="1" x14ac:dyDescent="0.3">
      <c r="A257" s="25" t="s">
        <v>48</v>
      </c>
      <c r="B257" s="32" t="s">
        <v>257</v>
      </c>
      <c r="C257" s="29" t="s">
        <v>476</v>
      </c>
      <c r="D257" s="13" t="s">
        <v>14</v>
      </c>
      <c r="E257" s="14" t="s">
        <v>9</v>
      </c>
      <c r="F257" s="61">
        <v>1</v>
      </c>
      <c r="G257" s="61">
        <v>6.6</v>
      </c>
      <c r="H257" s="77">
        <f t="shared" si="38"/>
        <v>2.9999999999999996</v>
      </c>
      <c r="I257" s="61" t="s">
        <v>708</v>
      </c>
      <c r="J257" s="14">
        <v>100</v>
      </c>
      <c r="K257" s="48">
        <v>45.5</v>
      </c>
      <c r="L257" s="52">
        <v>235.5</v>
      </c>
      <c r="M257" s="53">
        <f>L257*0.36</f>
        <v>84.78</v>
      </c>
      <c r="N257" s="53">
        <v>23.0215</v>
      </c>
      <c r="O257" s="53">
        <f t="shared" si="32"/>
        <v>84.637867647058812</v>
      </c>
      <c r="R257" s="8">
        <f t="shared" si="34"/>
        <v>233.01113360323887</v>
      </c>
    </row>
    <row r="258" spans="1:18" ht="24.75" customHeight="1" x14ac:dyDescent="0.3">
      <c r="A258" s="25" t="s">
        <v>48</v>
      </c>
      <c r="B258" s="32" t="s">
        <v>258</v>
      </c>
      <c r="C258" s="29" t="s">
        <v>259</v>
      </c>
      <c r="D258" s="13" t="s">
        <v>14</v>
      </c>
      <c r="E258" s="14" t="s">
        <v>9</v>
      </c>
      <c r="F258" s="61">
        <v>1</v>
      </c>
      <c r="G258" s="61">
        <v>9.4</v>
      </c>
      <c r="H258" s="77">
        <f t="shared" si="38"/>
        <v>4.2727272727272725</v>
      </c>
      <c r="I258" s="61" t="s">
        <v>709</v>
      </c>
      <c r="J258" s="14">
        <v>300</v>
      </c>
      <c r="K258" s="48">
        <v>136</v>
      </c>
      <c r="L258" s="52">
        <v>154.5</v>
      </c>
      <c r="M258" s="53">
        <f>L258*0.36</f>
        <v>55.62</v>
      </c>
      <c r="N258" s="53">
        <v>15.0671</v>
      </c>
      <c r="O258" s="53">
        <f t="shared" si="32"/>
        <v>55.393749999999997</v>
      </c>
      <c r="R258" s="8">
        <f t="shared" si="34"/>
        <v>152.501012145749</v>
      </c>
    </row>
    <row r="259" spans="1:18" ht="24.75" customHeight="1" x14ac:dyDescent="0.3">
      <c r="A259" s="25" t="s">
        <v>48</v>
      </c>
      <c r="B259" s="32" t="s">
        <v>260</v>
      </c>
      <c r="C259" s="29" t="s">
        <v>261</v>
      </c>
      <c r="D259" s="13" t="s">
        <v>14</v>
      </c>
      <c r="E259" s="14" t="s">
        <v>9</v>
      </c>
      <c r="F259" s="61">
        <v>1</v>
      </c>
      <c r="G259" s="61">
        <v>10.4</v>
      </c>
      <c r="H259" s="77">
        <f t="shared" ref="H259:H290" si="39">G259/2.2</f>
        <v>4.7272727272727266</v>
      </c>
      <c r="I259" s="61" t="s">
        <v>771</v>
      </c>
      <c r="J259" s="14">
        <v>100</v>
      </c>
      <c r="K259" s="48">
        <v>45</v>
      </c>
      <c r="L259" s="52">
        <v>384</v>
      </c>
      <c r="M259" s="53">
        <f>L259*0.36</f>
        <v>138.24</v>
      </c>
      <c r="N259" s="53">
        <v>37.599800000000002</v>
      </c>
      <c r="O259" s="53">
        <f t="shared" si="32"/>
        <v>138.2345588235294</v>
      </c>
      <c r="R259" s="8">
        <f t="shared" si="34"/>
        <v>380.56477732793525</v>
      </c>
    </row>
    <row r="260" spans="1:18" ht="24.75" customHeight="1" x14ac:dyDescent="0.3">
      <c r="A260" s="25" t="s">
        <v>159</v>
      </c>
      <c r="B260" s="32" t="s">
        <v>262</v>
      </c>
      <c r="C260" s="29" t="s">
        <v>477</v>
      </c>
      <c r="D260" s="13" t="s">
        <v>14</v>
      </c>
      <c r="E260" s="14" t="s">
        <v>9</v>
      </c>
      <c r="F260" s="61">
        <v>1</v>
      </c>
      <c r="G260" s="61">
        <v>16.8</v>
      </c>
      <c r="H260" s="77">
        <f t="shared" si="39"/>
        <v>7.6363636363636358</v>
      </c>
      <c r="I260" s="61" t="s">
        <v>710</v>
      </c>
      <c r="J260" s="14">
        <v>100</v>
      </c>
      <c r="K260" s="48">
        <v>45</v>
      </c>
      <c r="L260" s="52">
        <v>300</v>
      </c>
      <c r="M260" s="53">
        <f>L260*0.36</f>
        <v>108</v>
      </c>
      <c r="N260" s="53">
        <v>28.78</v>
      </c>
      <c r="O260" s="53">
        <f t="shared" si="32"/>
        <v>105.80882352941177</v>
      </c>
      <c r="R260" s="8">
        <f t="shared" si="34"/>
        <v>291.29554655870447</v>
      </c>
    </row>
    <row r="261" spans="1:18" ht="24.75" customHeight="1" x14ac:dyDescent="0.3">
      <c r="A261" s="25" t="s">
        <v>48</v>
      </c>
      <c r="B261" s="32" t="s">
        <v>263</v>
      </c>
      <c r="C261" s="29" t="s">
        <v>264</v>
      </c>
      <c r="D261" s="13" t="s">
        <v>14</v>
      </c>
      <c r="E261" s="14" t="s">
        <v>9</v>
      </c>
      <c r="F261" s="61">
        <v>1</v>
      </c>
      <c r="G261" s="61">
        <v>13.2</v>
      </c>
      <c r="H261" s="77">
        <f t="shared" si="39"/>
        <v>5.9999999999999991</v>
      </c>
      <c r="I261" s="61" t="s">
        <v>688</v>
      </c>
      <c r="J261" s="14">
        <v>300</v>
      </c>
      <c r="K261" s="48">
        <v>136</v>
      </c>
      <c r="L261" s="52">
        <v>300</v>
      </c>
      <c r="M261" s="53">
        <f>L261*0.36</f>
        <v>108</v>
      </c>
      <c r="N261" s="53">
        <v>34.533200000000001</v>
      </c>
      <c r="O261" s="53">
        <f t="shared" si="32"/>
        <v>126.96029411764705</v>
      </c>
      <c r="R261" s="8">
        <f t="shared" si="34"/>
        <v>349.5263157894737</v>
      </c>
    </row>
    <row r="262" spans="1:18" ht="24.75" customHeight="1" x14ac:dyDescent="0.3">
      <c r="A262" s="25" t="s">
        <v>48</v>
      </c>
      <c r="B262" s="32" t="s">
        <v>265</v>
      </c>
      <c r="C262" s="29" t="s">
        <v>266</v>
      </c>
      <c r="D262" s="13" t="s">
        <v>14</v>
      </c>
      <c r="E262" s="14" t="s">
        <v>9</v>
      </c>
      <c r="F262" s="61">
        <v>1</v>
      </c>
      <c r="G262" s="61">
        <v>20.6</v>
      </c>
      <c r="H262" s="77">
        <f t="shared" si="39"/>
        <v>9.3636363636363633</v>
      </c>
      <c r="I262" s="61" t="s">
        <v>711</v>
      </c>
      <c r="J262" s="14">
        <v>300</v>
      </c>
      <c r="K262" s="48">
        <v>136</v>
      </c>
      <c r="L262" s="52">
        <v>400</v>
      </c>
      <c r="M262" s="53">
        <f>L262*0.36</f>
        <v>144</v>
      </c>
      <c r="N262" s="53">
        <v>68.5946</v>
      </c>
      <c r="O262" s="53">
        <f t="shared" si="32"/>
        <v>252.18602941176468</v>
      </c>
      <c r="R262" s="8">
        <f t="shared" si="34"/>
        <v>694.27732793522273</v>
      </c>
    </row>
    <row r="263" spans="1:18" ht="24.75" customHeight="1" x14ac:dyDescent="0.3">
      <c r="A263" s="25" t="s">
        <v>48</v>
      </c>
      <c r="B263" s="32" t="s">
        <v>267</v>
      </c>
      <c r="C263" s="29" t="s">
        <v>268</v>
      </c>
      <c r="D263" s="13" t="s">
        <v>14</v>
      </c>
      <c r="E263" s="14" t="s">
        <v>9</v>
      </c>
      <c r="F263" s="61">
        <v>1</v>
      </c>
      <c r="G263" s="61">
        <v>26</v>
      </c>
      <c r="H263" s="77">
        <f t="shared" si="39"/>
        <v>11.818181818181817</v>
      </c>
      <c r="I263" s="61" t="s">
        <v>712</v>
      </c>
      <c r="J263" s="14">
        <v>300</v>
      </c>
      <c r="K263" s="48">
        <v>136</v>
      </c>
      <c r="L263" s="52">
        <v>500</v>
      </c>
      <c r="M263" s="53">
        <f>L263*0.36</f>
        <v>180</v>
      </c>
      <c r="N263" s="53">
        <v>66.27</v>
      </c>
      <c r="O263" s="53">
        <f t="shared" si="32"/>
        <v>243.6397058823529</v>
      </c>
      <c r="R263" s="8">
        <f t="shared" si="34"/>
        <v>670.74898785425103</v>
      </c>
    </row>
    <row r="264" spans="1:18" ht="24.75" customHeight="1" x14ac:dyDescent="0.3">
      <c r="A264" s="27" t="s">
        <v>270</v>
      </c>
      <c r="B264" s="32" t="s">
        <v>269</v>
      </c>
      <c r="C264" s="29" t="s">
        <v>525</v>
      </c>
      <c r="D264" s="13" t="s">
        <v>14</v>
      </c>
      <c r="E264" s="14" t="s">
        <v>9</v>
      </c>
      <c r="F264" s="61">
        <v>1</v>
      </c>
      <c r="G264" s="61">
        <v>20.399999999999999</v>
      </c>
      <c r="H264" s="77">
        <f t="shared" si="39"/>
        <v>9.2727272727272716</v>
      </c>
      <c r="I264" s="61" t="s">
        <v>750</v>
      </c>
      <c r="J264" s="14">
        <v>200</v>
      </c>
      <c r="K264" s="48">
        <v>91</v>
      </c>
      <c r="L264" s="52">
        <v>402.5</v>
      </c>
      <c r="M264" s="53">
        <f>L264*0.36</f>
        <v>144.9</v>
      </c>
      <c r="N264" s="53">
        <v>39.372700000000002</v>
      </c>
      <c r="O264" s="53">
        <f t="shared" si="32"/>
        <v>144.75257352941176</v>
      </c>
      <c r="R264" s="8">
        <f t="shared" si="34"/>
        <v>398.50910931174093</v>
      </c>
    </row>
    <row r="265" spans="1:18" ht="24.75" customHeight="1" x14ac:dyDescent="0.3">
      <c r="A265" s="27" t="s">
        <v>270</v>
      </c>
      <c r="B265" s="35" t="s">
        <v>271</v>
      </c>
      <c r="C265" s="29" t="s">
        <v>526</v>
      </c>
      <c r="D265" s="13" t="s">
        <v>544</v>
      </c>
      <c r="E265" s="16" t="s">
        <v>9</v>
      </c>
      <c r="F265" s="61">
        <v>1</v>
      </c>
      <c r="G265" s="61">
        <v>20.399999999999999</v>
      </c>
      <c r="H265" s="77">
        <f t="shared" si="39"/>
        <v>9.2727272727272716</v>
      </c>
      <c r="I265" s="62" t="s">
        <v>772</v>
      </c>
      <c r="J265" s="16">
        <v>200</v>
      </c>
      <c r="K265" s="49">
        <v>91</v>
      </c>
      <c r="L265" s="52">
        <v>496</v>
      </c>
      <c r="M265" s="53">
        <f>L265*0.36</f>
        <v>178.56</v>
      </c>
      <c r="N265" s="53">
        <v>48.52</v>
      </c>
      <c r="O265" s="53">
        <f t="shared" si="32"/>
        <v>178.38235294117646</v>
      </c>
      <c r="R265" s="8">
        <f t="shared" si="34"/>
        <v>491.09311740890689</v>
      </c>
    </row>
    <row r="266" spans="1:18" ht="24.75" customHeight="1" x14ac:dyDescent="0.3">
      <c r="A266" s="27" t="s">
        <v>270</v>
      </c>
      <c r="B266" s="35" t="s">
        <v>638</v>
      </c>
      <c r="C266" s="29" t="s">
        <v>639</v>
      </c>
      <c r="D266" s="13" t="s">
        <v>543</v>
      </c>
      <c r="E266" s="16" t="s">
        <v>9</v>
      </c>
      <c r="F266" s="61">
        <v>1</v>
      </c>
      <c r="G266" s="62">
        <v>20.399999999999999</v>
      </c>
      <c r="H266" s="77">
        <f t="shared" si="39"/>
        <v>9.2727272727272716</v>
      </c>
      <c r="I266" s="61" t="s">
        <v>750</v>
      </c>
      <c r="J266" s="16">
        <v>200</v>
      </c>
      <c r="K266" s="49">
        <v>91</v>
      </c>
      <c r="L266" s="52">
        <v>645</v>
      </c>
      <c r="M266" s="53">
        <f>L266*0.36</f>
        <v>232.2</v>
      </c>
      <c r="N266" s="53">
        <v>75.688000000000002</v>
      </c>
      <c r="O266" s="53">
        <f t="shared" si="32"/>
        <v>278.26470588235293</v>
      </c>
      <c r="R266" s="8">
        <f t="shared" si="34"/>
        <v>766.0728744939272</v>
      </c>
    </row>
    <row r="267" spans="1:18" ht="24.75" customHeight="1" x14ac:dyDescent="0.3">
      <c r="A267" s="25" t="s">
        <v>159</v>
      </c>
      <c r="B267" s="32" t="s">
        <v>272</v>
      </c>
      <c r="C267" s="29" t="s">
        <v>527</v>
      </c>
      <c r="D267" s="13" t="s">
        <v>14</v>
      </c>
      <c r="E267" s="14" t="s">
        <v>9</v>
      </c>
      <c r="F267" s="61">
        <v>1</v>
      </c>
      <c r="G267" s="62">
        <v>27.2</v>
      </c>
      <c r="H267" s="77">
        <f t="shared" si="39"/>
        <v>12.363636363636362</v>
      </c>
      <c r="I267" s="61" t="s">
        <v>773</v>
      </c>
      <c r="J267" s="14">
        <v>200</v>
      </c>
      <c r="K267" s="48">
        <v>91</v>
      </c>
      <c r="L267" s="52">
        <v>500</v>
      </c>
      <c r="M267" s="53">
        <f>L267*0.36</f>
        <v>180</v>
      </c>
      <c r="N267" s="53">
        <v>65.358199999999997</v>
      </c>
      <c r="O267" s="53">
        <f t="shared" si="32"/>
        <v>240.28749999999997</v>
      </c>
      <c r="R267" s="8">
        <f t="shared" si="34"/>
        <v>661.52024291497969</v>
      </c>
    </row>
    <row r="268" spans="1:18" ht="24.75" customHeight="1" x14ac:dyDescent="0.3">
      <c r="A268" s="25" t="s">
        <v>159</v>
      </c>
      <c r="B268" s="32" t="s">
        <v>792</v>
      </c>
      <c r="C268" s="29" t="s">
        <v>527</v>
      </c>
      <c r="D268" s="13" t="s">
        <v>14</v>
      </c>
      <c r="E268" s="14" t="s">
        <v>9</v>
      </c>
      <c r="F268" s="61">
        <v>1</v>
      </c>
      <c r="G268" s="62">
        <v>27.2</v>
      </c>
      <c r="H268" s="77">
        <f t="shared" si="39"/>
        <v>12.363636363636362</v>
      </c>
      <c r="I268" s="61" t="s">
        <v>791</v>
      </c>
      <c r="J268" s="14">
        <v>200</v>
      </c>
      <c r="K268" s="48">
        <v>91</v>
      </c>
      <c r="L268" s="52">
        <v>560</v>
      </c>
      <c r="M268" s="53">
        <f>L268*0.36</f>
        <v>201.6</v>
      </c>
      <c r="N268" s="53">
        <v>0</v>
      </c>
      <c r="O268" s="53">
        <f t="shared" si="32"/>
        <v>0</v>
      </c>
      <c r="R268" s="8">
        <f t="shared" si="34"/>
        <v>0</v>
      </c>
    </row>
    <row r="269" spans="1:18" ht="24.75" customHeight="1" x14ac:dyDescent="0.3">
      <c r="A269" s="25" t="s">
        <v>48</v>
      </c>
      <c r="B269" s="32" t="s">
        <v>273</v>
      </c>
      <c r="C269" s="29" t="s">
        <v>274</v>
      </c>
      <c r="D269" s="13" t="s">
        <v>14</v>
      </c>
      <c r="E269" s="14" t="s">
        <v>9</v>
      </c>
      <c r="F269" s="61">
        <v>1</v>
      </c>
      <c r="G269" s="62">
        <v>36</v>
      </c>
      <c r="H269" s="77">
        <f t="shared" si="39"/>
        <v>16.363636363636363</v>
      </c>
      <c r="I269" s="61" t="s">
        <v>713</v>
      </c>
      <c r="J269" s="14">
        <v>550</v>
      </c>
      <c r="K269" s="48">
        <v>250</v>
      </c>
      <c r="L269" s="52">
        <v>825.5</v>
      </c>
      <c r="M269" s="53">
        <f>L269*0.36</f>
        <v>297.18</v>
      </c>
      <c r="N269" s="53">
        <v>80.821299999999994</v>
      </c>
      <c r="O269" s="53">
        <f t="shared" si="32"/>
        <v>297.13713235294114</v>
      </c>
      <c r="R269" s="8">
        <f t="shared" si="34"/>
        <v>818.02935222672056</v>
      </c>
    </row>
    <row r="270" spans="1:18" ht="24.75" customHeight="1" x14ac:dyDescent="0.3">
      <c r="A270" s="25" t="s">
        <v>48</v>
      </c>
      <c r="B270" s="32" t="s">
        <v>275</v>
      </c>
      <c r="C270" s="29" t="s">
        <v>276</v>
      </c>
      <c r="D270" s="13" t="s">
        <v>14</v>
      </c>
      <c r="E270" s="14" t="s">
        <v>9</v>
      </c>
      <c r="F270" s="61">
        <v>1</v>
      </c>
      <c r="G270" s="61">
        <v>47</v>
      </c>
      <c r="H270" s="77">
        <f t="shared" si="39"/>
        <v>21.363636363636363</v>
      </c>
      <c r="I270" s="61" t="s">
        <v>714</v>
      </c>
      <c r="J270" s="14">
        <v>500</v>
      </c>
      <c r="K270" s="48">
        <v>227</v>
      </c>
      <c r="L270" s="52">
        <v>952</v>
      </c>
      <c r="M270" s="53">
        <f>L270*0.36</f>
        <v>342.71999999999997</v>
      </c>
      <c r="N270" s="53">
        <v>93.189599999999999</v>
      </c>
      <c r="O270" s="53">
        <f t="shared" si="32"/>
        <v>342.60882352941172</v>
      </c>
      <c r="R270" s="8">
        <f t="shared" si="34"/>
        <v>943.21457489878537</v>
      </c>
    </row>
    <row r="271" spans="1:18" ht="24.75" customHeight="1" x14ac:dyDescent="0.3">
      <c r="A271" s="25" t="s">
        <v>48</v>
      </c>
      <c r="B271" s="32" t="s">
        <v>277</v>
      </c>
      <c r="C271" s="29" t="s">
        <v>278</v>
      </c>
      <c r="D271" s="13" t="s">
        <v>14</v>
      </c>
      <c r="E271" s="14" t="s">
        <v>9</v>
      </c>
      <c r="F271" s="61">
        <v>1</v>
      </c>
      <c r="G271" s="61">
        <v>35</v>
      </c>
      <c r="H271" s="77">
        <f t="shared" si="39"/>
        <v>15.909090909090908</v>
      </c>
      <c r="I271" s="61" t="s">
        <v>715</v>
      </c>
      <c r="J271" s="14">
        <v>450</v>
      </c>
      <c r="K271" s="48">
        <v>204</v>
      </c>
      <c r="L271" s="52">
        <v>800</v>
      </c>
      <c r="M271" s="53">
        <f>L271*0.36</f>
        <v>288</v>
      </c>
      <c r="N271" s="53">
        <v>62.639200000000002</v>
      </c>
      <c r="O271" s="53">
        <f t="shared" si="32"/>
        <v>230.29117647058823</v>
      </c>
      <c r="R271" s="8">
        <f t="shared" si="34"/>
        <v>634</v>
      </c>
    </row>
    <row r="272" spans="1:18" ht="24.75" customHeight="1" x14ac:dyDescent="0.3">
      <c r="A272" s="25" t="s">
        <v>279</v>
      </c>
      <c r="B272" s="32" t="s">
        <v>280</v>
      </c>
      <c r="C272" s="29" t="s">
        <v>528</v>
      </c>
      <c r="D272" s="13" t="s">
        <v>14</v>
      </c>
      <c r="E272" s="14" t="s">
        <v>9</v>
      </c>
      <c r="F272" s="61">
        <v>1</v>
      </c>
      <c r="G272" s="61">
        <v>75</v>
      </c>
      <c r="H272" s="77">
        <f t="shared" si="39"/>
        <v>34.090909090909086</v>
      </c>
      <c r="I272" s="61" t="s">
        <v>751</v>
      </c>
      <c r="J272" s="14">
        <v>500</v>
      </c>
      <c r="K272" s="48">
        <v>227</v>
      </c>
      <c r="L272" s="52">
        <v>500</v>
      </c>
      <c r="M272" s="53">
        <f>L272*0.36</f>
        <v>180</v>
      </c>
      <c r="N272" s="53">
        <v>148.92949999999999</v>
      </c>
      <c r="O272" s="53">
        <f t="shared" si="32"/>
        <v>547.53492647058818</v>
      </c>
      <c r="R272" s="8">
        <f t="shared" si="34"/>
        <v>1507.3836032388663</v>
      </c>
    </row>
    <row r="273" spans="1:18" ht="24.75" customHeight="1" x14ac:dyDescent="0.3">
      <c r="A273" s="25" t="s">
        <v>279</v>
      </c>
      <c r="B273" s="32" t="s">
        <v>281</v>
      </c>
      <c r="C273" s="29" t="s">
        <v>529</v>
      </c>
      <c r="D273" s="13" t="s">
        <v>596</v>
      </c>
      <c r="E273" s="14" t="s">
        <v>9</v>
      </c>
      <c r="F273" s="61">
        <v>1</v>
      </c>
      <c r="G273" s="61">
        <v>75</v>
      </c>
      <c r="H273" s="77">
        <f t="shared" si="39"/>
        <v>34.090909090909086</v>
      </c>
      <c r="I273" s="61" t="s">
        <v>751</v>
      </c>
      <c r="J273" s="14">
        <v>500</v>
      </c>
      <c r="K273" s="48">
        <v>227</v>
      </c>
      <c r="L273" s="52">
        <v>700</v>
      </c>
      <c r="M273" s="53">
        <f>L273*0.36</f>
        <v>252</v>
      </c>
      <c r="N273" s="53">
        <v>139.54</v>
      </c>
      <c r="O273" s="53">
        <f t="shared" si="32"/>
        <v>513.01470588235293</v>
      </c>
      <c r="R273" s="8">
        <f t="shared" si="34"/>
        <v>1412.3481781376518</v>
      </c>
    </row>
    <row r="274" spans="1:18" ht="24.75" customHeight="1" x14ac:dyDescent="0.3">
      <c r="A274" s="25" t="s">
        <v>48</v>
      </c>
      <c r="B274" s="32" t="s">
        <v>282</v>
      </c>
      <c r="C274" s="29" t="s">
        <v>478</v>
      </c>
      <c r="D274" s="13" t="s">
        <v>543</v>
      </c>
      <c r="E274" s="14" t="s">
        <v>9</v>
      </c>
      <c r="F274" s="61">
        <v>1</v>
      </c>
      <c r="G274" s="61">
        <v>0.1</v>
      </c>
      <c r="H274" s="77">
        <f t="shared" si="39"/>
        <v>4.5454545454545456E-2</v>
      </c>
      <c r="I274" s="61" t="s">
        <v>737</v>
      </c>
      <c r="J274" s="14">
        <v>2200</v>
      </c>
      <c r="K274" s="48">
        <v>1000</v>
      </c>
      <c r="L274" s="52">
        <v>62</v>
      </c>
      <c r="M274" s="53">
        <f>L274*0.36</f>
        <v>22.32</v>
      </c>
      <c r="N274" s="53">
        <v>4.7472000000000003</v>
      </c>
      <c r="O274" s="53">
        <f t="shared" si="32"/>
        <v>17.452941176470588</v>
      </c>
      <c r="R274" s="8">
        <f t="shared" si="34"/>
        <v>48.048582995951421</v>
      </c>
    </row>
    <row r="275" spans="1:18" ht="24.75" customHeight="1" x14ac:dyDescent="0.3">
      <c r="A275" s="25" t="s">
        <v>48</v>
      </c>
      <c r="B275" s="32" t="s">
        <v>283</v>
      </c>
      <c r="C275" s="29" t="s">
        <v>479</v>
      </c>
      <c r="D275" s="13" t="s">
        <v>14</v>
      </c>
      <c r="E275" s="14" t="s">
        <v>9</v>
      </c>
      <c r="F275" s="61">
        <v>1</v>
      </c>
      <c r="G275" s="61">
        <v>5.6</v>
      </c>
      <c r="H275" s="77">
        <f t="shared" si="39"/>
        <v>2.545454545454545</v>
      </c>
      <c r="I275" s="61" t="s">
        <v>716</v>
      </c>
      <c r="J275" s="14">
        <v>2200</v>
      </c>
      <c r="K275" s="48">
        <v>1000</v>
      </c>
      <c r="L275" s="52">
        <v>390</v>
      </c>
      <c r="M275" s="53">
        <f>L275*0.36</f>
        <v>140.4</v>
      </c>
      <c r="N275" s="53">
        <v>67.831900000000005</v>
      </c>
      <c r="O275" s="53">
        <f t="shared" ref="O275:O338" si="40">N275/0.272</f>
        <v>249.38198529411764</v>
      </c>
      <c r="R275" s="8">
        <f t="shared" si="34"/>
        <v>686.55769230769238</v>
      </c>
    </row>
    <row r="276" spans="1:18" ht="24.75" customHeight="1" x14ac:dyDescent="0.3">
      <c r="A276" s="25" t="s">
        <v>48</v>
      </c>
      <c r="B276" s="32" t="s">
        <v>284</v>
      </c>
      <c r="C276" s="29" t="s">
        <v>480</v>
      </c>
      <c r="D276" s="13" t="s">
        <v>14</v>
      </c>
      <c r="E276" s="14" t="s">
        <v>9</v>
      </c>
      <c r="F276" s="61">
        <v>1</v>
      </c>
      <c r="G276" s="61">
        <v>3.2</v>
      </c>
      <c r="H276" s="77">
        <f t="shared" si="39"/>
        <v>1.4545454545454546</v>
      </c>
      <c r="I276" s="61" t="s">
        <v>717</v>
      </c>
      <c r="J276" s="14">
        <v>2200</v>
      </c>
      <c r="K276" s="48">
        <v>1000</v>
      </c>
      <c r="L276" s="52">
        <v>112</v>
      </c>
      <c r="M276" s="53">
        <f>L276*0.36</f>
        <v>40.32</v>
      </c>
      <c r="N276" s="53">
        <v>2.7723</v>
      </c>
      <c r="O276" s="53">
        <f t="shared" si="40"/>
        <v>10.192279411764705</v>
      </c>
      <c r="R276" s="8">
        <f t="shared" ref="R276:R339" si="41">N276/0.0988</f>
        <v>28.059716599190285</v>
      </c>
    </row>
    <row r="277" spans="1:18" ht="24.75" customHeight="1" x14ac:dyDescent="0.3">
      <c r="A277" s="25" t="s">
        <v>48</v>
      </c>
      <c r="B277" s="32" t="s">
        <v>285</v>
      </c>
      <c r="C277" s="29" t="s">
        <v>481</v>
      </c>
      <c r="D277" s="13" t="s">
        <v>14</v>
      </c>
      <c r="E277" s="14" t="s">
        <v>9</v>
      </c>
      <c r="F277" s="61">
        <v>1</v>
      </c>
      <c r="G277" s="61">
        <v>3.2</v>
      </c>
      <c r="H277" s="77">
        <f t="shared" si="39"/>
        <v>1.4545454545454546</v>
      </c>
      <c r="I277" s="61" t="s">
        <v>717</v>
      </c>
      <c r="J277" s="14">
        <v>2200</v>
      </c>
      <c r="K277" s="48">
        <v>1000</v>
      </c>
      <c r="L277" s="52">
        <v>200</v>
      </c>
      <c r="M277" s="53">
        <f>L277*0.36</f>
        <v>72</v>
      </c>
      <c r="N277" s="53">
        <v>22.571899999999999</v>
      </c>
      <c r="O277" s="53">
        <f t="shared" si="40"/>
        <v>82.984926470588221</v>
      </c>
      <c r="R277" s="8">
        <f t="shared" si="41"/>
        <v>228.46052631578948</v>
      </c>
    </row>
    <row r="278" spans="1:18" ht="24.75" customHeight="1" x14ac:dyDescent="0.3">
      <c r="A278" s="25" t="s">
        <v>48</v>
      </c>
      <c r="B278" s="32" t="s">
        <v>286</v>
      </c>
      <c r="C278" s="29" t="s">
        <v>287</v>
      </c>
      <c r="D278" s="13" t="s">
        <v>14</v>
      </c>
      <c r="E278" s="14" t="s">
        <v>9</v>
      </c>
      <c r="F278" s="61">
        <v>1</v>
      </c>
      <c r="G278" s="61">
        <v>13.6</v>
      </c>
      <c r="H278" s="77">
        <f t="shared" si="39"/>
        <v>6.1818181818181808</v>
      </c>
      <c r="I278" s="61" t="s">
        <v>718</v>
      </c>
      <c r="J278" s="14">
        <v>680</v>
      </c>
      <c r="K278" s="48">
        <v>309</v>
      </c>
      <c r="L278" s="52">
        <v>345</v>
      </c>
      <c r="M278" s="53">
        <f>L278*0.36</f>
        <v>124.19999999999999</v>
      </c>
      <c r="N278" s="53">
        <v>32.529600000000002</v>
      </c>
      <c r="O278" s="53">
        <f t="shared" si="40"/>
        <v>119.59411764705882</v>
      </c>
      <c r="R278" s="8">
        <f t="shared" si="41"/>
        <v>329.24696356275308</v>
      </c>
    </row>
    <row r="279" spans="1:18" ht="24.75" customHeight="1" x14ac:dyDescent="0.3">
      <c r="A279" s="25" t="s">
        <v>48</v>
      </c>
      <c r="B279" s="32" t="s">
        <v>288</v>
      </c>
      <c r="C279" s="29" t="s">
        <v>289</v>
      </c>
      <c r="D279" s="13" t="s">
        <v>14</v>
      </c>
      <c r="E279" s="14" t="s">
        <v>9</v>
      </c>
      <c r="F279" s="61">
        <v>1</v>
      </c>
      <c r="G279" s="61">
        <v>17.600000000000001</v>
      </c>
      <c r="H279" s="77">
        <f t="shared" si="39"/>
        <v>8</v>
      </c>
      <c r="I279" s="61" t="s">
        <v>721</v>
      </c>
      <c r="J279" s="14">
        <v>680</v>
      </c>
      <c r="K279" s="48">
        <v>309</v>
      </c>
      <c r="L279" s="52">
        <v>370</v>
      </c>
      <c r="M279" s="53">
        <f>L279*0.36</f>
        <v>133.19999999999999</v>
      </c>
      <c r="N279" s="53">
        <v>55.65</v>
      </c>
      <c r="O279" s="53">
        <f t="shared" si="40"/>
        <v>204.59558823529409</v>
      </c>
      <c r="R279" s="8">
        <f t="shared" si="41"/>
        <v>563.25910931174087</v>
      </c>
    </row>
    <row r="280" spans="1:18" ht="24.75" customHeight="1" x14ac:dyDescent="0.3">
      <c r="A280" s="25" t="s">
        <v>48</v>
      </c>
      <c r="B280" s="32" t="s">
        <v>290</v>
      </c>
      <c r="C280" s="29" t="s">
        <v>291</v>
      </c>
      <c r="D280" s="13" t="s">
        <v>14</v>
      </c>
      <c r="E280" s="14" t="s">
        <v>9</v>
      </c>
      <c r="F280" s="61">
        <v>1</v>
      </c>
      <c r="G280" s="61">
        <v>21.8</v>
      </c>
      <c r="H280" s="77">
        <f t="shared" si="39"/>
        <v>9.9090909090909083</v>
      </c>
      <c r="I280" s="61" t="s">
        <v>774</v>
      </c>
      <c r="J280" s="14">
        <v>680</v>
      </c>
      <c r="K280" s="48">
        <v>309</v>
      </c>
      <c r="L280" s="52">
        <v>400</v>
      </c>
      <c r="M280" s="53">
        <f>L280*0.36</f>
        <v>144</v>
      </c>
      <c r="N280" s="53">
        <v>28</v>
      </c>
      <c r="O280" s="53">
        <f t="shared" si="40"/>
        <v>102.94117647058823</v>
      </c>
      <c r="R280" s="8">
        <f t="shared" si="41"/>
        <v>283.40080971659921</v>
      </c>
    </row>
    <row r="281" spans="1:18" ht="24.75" customHeight="1" x14ac:dyDescent="0.3">
      <c r="A281" s="25" t="s">
        <v>48</v>
      </c>
      <c r="B281" s="32" t="s">
        <v>292</v>
      </c>
      <c r="C281" s="29" t="s">
        <v>293</v>
      </c>
      <c r="D281" s="13" t="s">
        <v>14</v>
      </c>
      <c r="E281" s="14" t="s">
        <v>9</v>
      </c>
      <c r="F281" s="61">
        <v>1</v>
      </c>
      <c r="G281" s="61">
        <v>27.4</v>
      </c>
      <c r="H281" s="77">
        <f t="shared" si="39"/>
        <v>12.454545454545453</v>
      </c>
      <c r="I281" s="61" t="s">
        <v>719</v>
      </c>
      <c r="J281" s="14">
        <v>680</v>
      </c>
      <c r="K281" s="48">
        <v>309</v>
      </c>
      <c r="L281" s="52">
        <v>434</v>
      </c>
      <c r="M281" s="53">
        <f>L281*0.36</f>
        <v>156.23999999999998</v>
      </c>
      <c r="N281" s="53">
        <v>48.335000000000001</v>
      </c>
      <c r="O281" s="53">
        <f t="shared" si="40"/>
        <v>177.70220588235293</v>
      </c>
      <c r="R281" s="8">
        <f t="shared" si="41"/>
        <v>489.22064777327938</v>
      </c>
    </row>
    <row r="282" spans="1:18" ht="24.75" customHeight="1" x14ac:dyDescent="0.3">
      <c r="A282" s="25" t="s">
        <v>48</v>
      </c>
      <c r="B282" s="32" t="s">
        <v>294</v>
      </c>
      <c r="C282" s="29" t="s">
        <v>295</v>
      </c>
      <c r="D282" s="13" t="s">
        <v>14</v>
      </c>
      <c r="E282" s="14" t="s">
        <v>9</v>
      </c>
      <c r="F282" s="61">
        <v>1</v>
      </c>
      <c r="G282" s="61">
        <v>34.6</v>
      </c>
      <c r="H282" s="77">
        <f t="shared" si="39"/>
        <v>15.727272727272727</v>
      </c>
      <c r="I282" s="61" t="s">
        <v>720</v>
      </c>
      <c r="J282" s="14">
        <v>545</v>
      </c>
      <c r="K282" s="48">
        <v>248</v>
      </c>
      <c r="L282" s="52">
        <v>460</v>
      </c>
      <c r="M282" s="53">
        <f>L282*0.36</f>
        <v>165.6</v>
      </c>
      <c r="N282" s="53">
        <v>67.584500000000006</v>
      </c>
      <c r="O282" s="53">
        <f t="shared" si="40"/>
        <v>248.47242647058823</v>
      </c>
      <c r="R282" s="8">
        <f t="shared" si="41"/>
        <v>684.05364372469637</v>
      </c>
    </row>
    <row r="283" spans="1:18" ht="24.75" customHeight="1" x14ac:dyDescent="0.3">
      <c r="A283" s="25" t="s">
        <v>296</v>
      </c>
      <c r="B283" s="32" t="s">
        <v>297</v>
      </c>
      <c r="C283" s="29" t="s">
        <v>298</v>
      </c>
      <c r="D283" s="13" t="s">
        <v>14</v>
      </c>
      <c r="E283" s="14" t="s">
        <v>9</v>
      </c>
      <c r="F283" s="61">
        <v>1</v>
      </c>
      <c r="G283" s="61">
        <v>42</v>
      </c>
      <c r="H283" s="77">
        <f t="shared" si="39"/>
        <v>19.09090909090909</v>
      </c>
      <c r="I283" s="61" t="s">
        <v>752</v>
      </c>
      <c r="J283" s="14">
        <v>430</v>
      </c>
      <c r="K283" s="48">
        <v>195</v>
      </c>
      <c r="L283" s="52">
        <v>500</v>
      </c>
      <c r="M283" s="53">
        <f>L283*0.36</f>
        <v>180</v>
      </c>
      <c r="N283" s="53">
        <v>53.976700000000001</v>
      </c>
      <c r="O283" s="53">
        <f t="shared" si="40"/>
        <v>198.44374999999999</v>
      </c>
      <c r="R283" s="8">
        <f t="shared" si="41"/>
        <v>546.32287449392709</v>
      </c>
    </row>
    <row r="284" spans="1:18" ht="24.75" customHeight="1" x14ac:dyDescent="0.3">
      <c r="A284" s="25" t="s">
        <v>74</v>
      </c>
      <c r="B284" s="32" t="s">
        <v>591</v>
      </c>
      <c r="C284" s="29" t="s">
        <v>592</v>
      </c>
      <c r="D284" s="13" t="s">
        <v>14</v>
      </c>
      <c r="E284" s="14" t="s">
        <v>21</v>
      </c>
      <c r="F284" s="61">
        <v>1</v>
      </c>
      <c r="G284" s="61">
        <v>16.399999999999999</v>
      </c>
      <c r="H284" s="77">
        <f t="shared" si="39"/>
        <v>7.4545454545454533</v>
      </c>
      <c r="I284" s="61" t="s">
        <v>725</v>
      </c>
      <c r="J284" s="14">
        <v>300</v>
      </c>
      <c r="K284" s="48">
        <v>136</v>
      </c>
      <c r="L284" s="52">
        <v>585</v>
      </c>
      <c r="M284" s="53">
        <f>L284*0.36</f>
        <v>210.6</v>
      </c>
      <c r="N284" s="53">
        <v>44.390700000000002</v>
      </c>
      <c r="O284" s="53">
        <f t="shared" si="40"/>
        <v>163.20110294117646</v>
      </c>
      <c r="R284" s="8">
        <f t="shared" si="41"/>
        <v>449.29858299595145</v>
      </c>
    </row>
    <row r="285" spans="1:18" ht="24.75" customHeight="1" x14ac:dyDescent="0.3">
      <c r="A285" s="25" t="s">
        <v>74</v>
      </c>
      <c r="B285" s="32" t="s">
        <v>595</v>
      </c>
      <c r="C285" s="29" t="s">
        <v>593</v>
      </c>
      <c r="D285" s="13" t="s">
        <v>14</v>
      </c>
      <c r="E285" s="14" t="s">
        <v>21</v>
      </c>
      <c r="F285" s="61">
        <v>1</v>
      </c>
      <c r="G285" s="61">
        <v>19.2</v>
      </c>
      <c r="H285" s="77">
        <f t="shared" si="39"/>
        <v>8.7272727272727266</v>
      </c>
      <c r="I285" s="61" t="s">
        <v>726</v>
      </c>
      <c r="J285" s="14">
        <v>300</v>
      </c>
      <c r="K285" s="48">
        <v>136</v>
      </c>
      <c r="L285" s="52">
        <v>612</v>
      </c>
      <c r="M285" s="53">
        <f>L285*0.36</f>
        <v>220.32</v>
      </c>
      <c r="N285" s="53">
        <v>63.794199999999996</v>
      </c>
      <c r="O285" s="53">
        <f t="shared" si="40"/>
        <v>234.53749999999997</v>
      </c>
      <c r="R285" s="8">
        <f t="shared" si="41"/>
        <v>645.69028340080968</v>
      </c>
    </row>
    <row r="286" spans="1:18" ht="24.75" customHeight="1" x14ac:dyDescent="0.3">
      <c r="A286" s="25" t="s">
        <v>74</v>
      </c>
      <c r="B286" s="32" t="s">
        <v>299</v>
      </c>
      <c r="C286" s="29" t="s">
        <v>300</v>
      </c>
      <c r="D286" s="13" t="s">
        <v>14</v>
      </c>
      <c r="E286" s="14" t="s">
        <v>9</v>
      </c>
      <c r="F286" s="61">
        <v>1</v>
      </c>
      <c r="G286" s="61">
        <v>15</v>
      </c>
      <c r="H286" s="77">
        <f t="shared" si="39"/>
        <v>6.8181818181818175</v>
      </c>
      <c r="I286" s="61" t="s">
        <v>753</v>
      </c>
      <c r="J286" s="14">
        <v>300</v>
      </c>
      <c r="K286" s="48">
        <v>136</v>
      </c>
      <c r="L286" s="52">
        <v>404.5</v>
      </c>
      <c r="M286" s="53">
        <f>L286*0.36</f>
        <v>145.62</v>
      </c>
      <c r="N286" s="53">
        <v>39.559899999999999</v>
      </c>
      <c r="O286" s="53">
        <f t="shared" si="40"/>
        <v>145.44080882352941</v>
      </c>
      <c r="R286" s="8">
        <f t="shared" si="41"/>
        <v>400.40384615384613</v>
      </c>
    </row>
    <row r="287" spans="1:18" ht="24.75" customHeight="1" x14ac:dyDescent="0.3">
      <c r="A287" s="25" t="s">
        <v>74</v>
      </c>
      <c r="B287" s="32" t="s">
        <v>301</v>
      </c>
      <c r="C287" s="29" t="s">
        <v>302</v>
      </c>
      <c r="D287" s="13" t="s">
        <v>14</v>
      </c>
      <c r="E287" s="14" t="s">
        <v>9</v>
      </c>
      <c r="F287" s="61">
        <v>1</v>
      </c>
      <c r="G287" s="61">
        <v>17.399999999999999</v>
      </c>
      <c r="H287" s="77">
        <f t="shared" si="39"/>
        <v>7.9090909090909074</v>
      </c>
      <c r="I287" s="61" t="s">
        <v>723</v>
      </c>
      <c r="J287" s="14">
        <v>300</v>
      </c>
      <c r="K287" s="48">
        <v>136</v>
      </c>
      <c r="L287" s="52">
        <v>430</v>
      </c>
      <c r="M287" s="53">
        <f>L287*0.36</f>
        <v>154.79999999999998</v>
      </c>
      <c r="N287" s="53">
        <v>58.451700000000002</v>
      </c>
      <c r="O287" s="53">
        <f t="shared" si="40"/>
        <v>214.89595588235292</v>
      </c>
      <c r="R287" s="8">
        <f t="shared" si="41"/>
        <v>591.61639676113361</v>
      </c>
    </row>
    <row r="288" spans="1:18" ht="24.75" customHeight="1" x14ac:dyDescent="0.3">
      <c r="A288" s="25" t="s">
        <v>74</v>
      </c>
      <c r="B288" s="32" t="s">
        <v>303</v>
      </c>
      <c r="C288" s="29" t="s">
        <v>304</v>
      </c>
      <c r="D288" s="13" t="s">
        <v>14</v>
      </c>
      <c r="E288" s="14" t="s">
        <v>9</v>
      </c>
      <c r="F288" s="61">
        <v>1</v>
      </c>
      <c r="G288" s="61">
        <v>15</v>
      </c>
      <c r="H288" s="77">
        <f t="shared" si="39"/>
        <v>6.8181818181818175</v>
      </c>
      <c r="I288" s="61" t="s">
        <v>724</v>
      </c>
      <c r="J288" s="14">
        <v>300</v>
      </c>
      <c r="K288" s="48">
        <v>136</v>
      </c>
      <c r="L288" s="52">
        <v>450</v>
      </c>
      <c r="M288" s="53">
        <f>L288*0.36</f>
        <v>162</v>
      </c>
      <c r="N288" s="53">
        <v>51.152900000000002</v>
      </c>
      <c r="O288" s="53">
        <f t="shared" si="40"/>
        <v>188.06213235294118</v>
      </c>
      <c r="R288" s="8">
        <f t="shared" si="41"/>
        <v>517.7419028340081</v>
      </c>
    </row>
    <row r="289" spans="1:23" ht="24.75" customHeight="1" x14ac:dyDescent="0.3">
      <c r="A289" s="25" t="s">
        <v>74</v>
      </c>
      <c r="B289" s="32" t="s">
        <v>305</v>
      </c>
      <c r="C289" s="29" t="s">
        <v>306</v>
      </c>
      <c r="D289" s="13" t="s">
        <v>14</v>
      </c>
      <c r="E289" s="14" t="s">
        <v>9</v>
      </c>
      <c r="F289" s="61">
        <v>1</v>
      </c>
      <c r="G289" s="61">
        <v>18.399999999999999</v>
      </c>
      <c r="H289" s="77">
        <f t="shared" si="39"/>
        <v>8.3636363636363615</v>
      </c>
      <c r="I289" s="61" t="s">
        <v>775</v>
      </c>
      <c r="J289" s="14">
        <v>300</v>
      </c>
      <c r="K289" s="48">
        <v>136</v>
      </c>
      <c r="L289" s="52">
        <v>485</v>
      </c>
      <c r="M289" s="53">
        <f>L289*0.36</f>
        <v>174.6</v>
      </c>
      <c r="N289" s="53">
        <v>57.013500000000001</v>
      </c>
      <c r="O289" s="53">
        <f t="shared" si="40"/>
        <v>209.60845588235293</v>
      </c>
      <c r="R289" s="8">
        <f t="shared" si="41"/>
        <v>577.05971659919032</v>
      </c>
    </row>
    <row r="290" spans="1:23" ht="24.75" customHeight="1" x14ac:dyDescent="0.3">
      <c r="A290" s="25" t="s">
        <v>307</v>
      </c>
      <c r="B290" s="32" t="s">
        <v>308</v>
      </c>
      <c r="C290" s="29" t="s">
        <v>309</v>
      </c>
      <c r="D290" s="13" t="s">
        <v>543</v>
      </c>
      <c r="E290" s="14" t="s">
        <v>9</v>
      </c>
      <c r="F290" s="61">
        <v>1</v>
      </c>
      <c r="G290" s="61">
        <v>0.5</v>
      </c>
      <c r="H290" s="77">
        <f t="shared" si="39"/>
        <v>0.22727272727272727</v>
      </c>
      <c r="I290" s="61" t="s">
        <v>737</v>
      </c>
      <c r="J290" s="14">
        <v>100</v>
      </c>
      <c r="K290" s="48">
        <v>45</v>
      </c>
      <c r="L290" s="52">
        <v>30</v>
      </c>
      <c r="M290" s="53">
        <f>L290*0.36</f>
        <v>10.799999999999999</v>
      </c>
      <c r="N290" s="53">
        <v>0.5</v>
      </c>
      <c r="O290" s="53">
        <f t="shared" si="40"/>
        <v>1.838235294117647</v>
      </c>
      <c r="R290" s="8">
        <f t="shared" si="41"/>
        <v>5.0607287449392713</v>
      </c>
    </row>
    <row r="291" spans="1:23" ht="24.75" customHeight="1" x14ac:dyDescent="0.3">
      <c r="A291" s="25" t="s">
        <v>307</v>
      </c>
      <c r="B291" s="32" t="s">
        <v>310</v>
      </c>
      <c r="C291" s="29" t="s">
        <v>482</v>
      </c>
      <c r="D291" s="13" t="s">
        <v>543</v>
      </c>
      <c r="E291" s="14" t="s">
        <v>9</v>
      </c>
      <c r="F291" s="61">
        <v>1</v>
      </c>
      <c r="G291" s="61">
        <v>0.09</v>
      </c>
      <c r="H291" s="77">
        <f t="shared" ref="H291:H320" si="42">G291/2.2</f>
        <v>4.0909090909090902E-2</v>
      </c>
      <c r="I291" s="61" t="s">
        <v>737</v>
      </c>
      <c r="J291" s="14">
        <v>100</v>
      </c>
      <c r="K291" s="48">
        <v>45</v>
      </c>
      <c r="L291" s="52">
        <v>41</v>
      </c>
      <c r="M291" s="53">
        <f>L291*0.36</f>
        <v>14.76</v>
      </c>
      <c r="N291" s="53">
        <v>3.9973000000000001</v>
      </c>
      <c r="O291" s="53">
        <f t="shared" si="40"/>
        <v>14.695955882352941</v>
      </c>
      <c r="R291" s="8">
        <f t="shared" si="41"/>
        <v>40.458502024291498</v>
      </c>
    </row>
    <row r="292" spans="1:23" ht="24.75" customHeight="1" x14ac:dyDescent="0.3">
      <c r="A292" s="25" t="s">
        <v>307</v>
      </c>
      <c r="B292" s="32" t="s">
        <v>311</v>
      </c>
      <c r="C292" s="29" t="s">
        <v>483</v>
      </c>
      <c r="D292" s="13" t="s">
        <v>543</v>
      </c>
      <c r="E292" s="14" t="s">
        <v>9</v>
      </c>
      <c r="F292" s="61">
        <v>1</v>
      </c>
      <c r="G292" s="61">
        <v>0.1</v>
      </c>
      <c r="H292" s="77">
        <f t="shared" si="42"/>
        <v>4.5454545454545456E-2</v>
      </c>
      <c r="I292" s="61" t="s">
        <v>737</v>
      </c>
      <c r="J292" s="14">
        <v>100</v>
      </c>
      <c r="K292" s="48">
        <v>45</v>
      </c>
      <c r="L292" s="52">
        <v>33.6</v>
      </c>
      <c r="M292" s="53">
        <f>L292*0.36</f>
        <v>12.096</v>
      </c>
      <c r="N292" s="53">
        <v>0.98870000000000002</v>
      </c>
      <c r="O292" s="53">
        <f t="shared" si="40"/>
        <v>3.6349264705882351</v>
      </c>
      <c r="R292" s="8">
        <f t="shared" si="41"/>
        <v>10.007085020242915</v>
      </c>
    </row>
    <row r="293" spans="1:23" ht="24.75" customHeight="1" x14ac:dyDescent="0.3">
      <c r="A293" s="25" t="s">
        <v>307</v>
      </c>
      <c r="B293" s="32" t="s">
        <v>793</v>
      </c>
      <c r="C293" s="29" t="s">
        <v>483</v>
      </c>
      <c r="D293" s="13" t="s">
        <v>543</v>
      </c>
      <c r="E293" s="14" t="s">
        <v>9</v>
      </c>
      <c r="F293" s="61">
        <v>1</v>
      </c>
      <c r="G293" s="61">
        <v>0.1</v>
      </c>
      <c r="H293" s="77">
        <f t="shared" si="42"/>
        <v>4.5454545454545456E-2</v>
      </c>
      <c r="I293" s="61" t="s">
        <v>737</v>
      </c>
      <c r="J293" s="14">
        <v>100</v>
      </c>
      <c r="K293" s="48">
        <v>45</v>
      </c>
      <c r="L293" s="52">
        <v>34</v>
      </c>
      <c r="M293" s="53">
        <f>L293*0.36</f>
        <v>12.24</v>
      </c>
      <c r="N293" s="53">
        <v>1.6013999999999999</v>
      </c>
      <c r="O293" s="53">
        <f t="shared" si="40"/>
        <v>5.8874999999999993</v>
      </c>
      <c r="R293" s="8">
        <f t="shared" si="41"/>
        <v>16.208502024291498</v>
      </c>
    </row>
    <row r="294" spans="1:23" ht="24.75" customHeight="1" x14ac:dyDescent="0.3">
      <c r="A294" s="25" t="s">
        <v>307</v>
      </c>
      <c r="B294" s="32" t="s">
        <v>794</v>
      </c>
      <c r="C294" s="29" t="s">
        <v>795</v>
      </c>
      <c r="D294" s="13"/>
      <c r="E294" s="14" t="s">
        <v>9</v>
      </c>
      <c r="F294" s="61">
        <v>1</v>
      </c>
      <c r="G294" s="61">
        <v>0.1</v>
      </c>
      <c r="H294" s="77">
        <f t="shared" si="42"/>
        <v>4.5454545454545456E-2</v>
      </c>
      <c r="I294" s="61" t="s">
        <v>737</v>
      </c>
      <c r="J294" s="14">
        <v>100</v>
      </c>
      <c r="K294" s="48">
        <v>45</v>
      </c>
      <c r="L294" s="52">
        <v>37.5</v>
      </c>
      <c r="M294" s="53">
        <f>L294*0.36</f>
        <v>13.5</v>
      </c>
      <c r="N294" s="53">
        <v>2.5011999999999999</v>
      </c>
      <c r="O294" s="53">
        <f t="shared" si="40"/>
        <v>9.1955882352941156</v>
      </c>
      <c r="R294" s="8">
        <f t="shared" si="41"/>
        <v>25.315789473684209</v>
      </c>
    </row>
    <row r="295" spans="1:23" ht="24.75" customHeight="1" x14ac:dyDescent="0.3">
      <c r="A295" s="25" t="s">
        <v>307</v>
      </c>
      <c r="B295" s="32" t="s">
        <v>312</v>
      </c>
      <c r="C295" s="29" t="s">
        <v>484</v>
      </c>
      <c r="D295" s="13" t="s">
        <v>543</v>
      </c>
      <c r="E295" s="14" t="s">
        <v>9</v>
      </c>
      <c r="F295" s="61">
        <v>1</v>
      </c>
      <c r="G295" s="61">
        <v>0.1</v>
      </c>
      <c r="H295" s="77">
        <f t="shared" si="42"/>
        <v>4.5454545454545456E-2</v>
      </c>
      <c r="I295" s="61" t="s">
        <v>737</v>
      </c>
      <c r="J295" s="14">
        <v>100</v>
      </c>
      <c r="K295" s="48">
        <v>45</v>
      </c>
      <c r="L295" s="52">
        <v>39.200000000000003</v>
      </c>
      <c r="M295" s="53">
        <f>L295*0.36</f>
        <v>14.112</v>
      </c>
      <c r="N295" s="53">
        <v>0.85250000000000004</v>
      </c>
      <c r="O295" s="53">
        <f t="shared" si="40"/>
        <v>3.1341911764705883</v>
      </c>
      <c r="R295" s="8">
        <f t="shared" si="41"/>
        <v>8.6285425101214575</v>
      </c>
    </row>
    <row r="296" spans="1:23" ht="24.75" customHeight="1" x14ac:dyDescent="0.3">
      <c r="A296" s="25" t="s">
        <v>307</v>
      </c>
      <c r="B296" s="32" t="s">
        <v>313</v>
      </c>
      <c r="C296" s="30" t="s">
        <v>484</v>
      </c>
      <c r="D296" s="15" t="s">
        <v>14</v>
      </c>
      <c r="E296" s="14" t="s">
        <v>9</v>
      </c>
      <c r="F296" s="61">
        <v>1</v>
      </c>
      <c r="G296" s="61">
        <v>0.1</v>
      </c>
      <c r="H296" s="77">
        <f t="shared" si="42"/>
        <v>4.5454545454545456E-2</v>
      </c>
      <c r="I296" s="61" t="s">
        <v>737</v>
      </c>
      <c r="J296" s="14">
        <v>100</v>
      </c>
      <c r="K296" s="48">
        <v>45</v>
      </c>
      <c r="L296" s="52">
        <v>42</v>
      </c>
      <c r="M296" s="53">
        <f>L296*0.36</f>
        <v>15.12</v>
      </c>
      <c r="N296" s="53">
        <v>2.4276</v>
      </c>
      <c r="O296" s="53">
        <f t="shared" si="40"/>
        <v>8.9249999999999989</v>
      </c>
      <c r="R296" s="8">
        <f t="shared" si="41"/>
        <v>24.570850202429149</v>
      </c>
    </row>
    <row r="297" spans="1:23" ht="24.75" customHeight="1" x14ac:dyDescent="0.3">
      <c r="A297" s="25" t="s">
        <v>307</v>
      </c>
      <c r="B297" s="32" t="s">
        <v>314</v>
      </c>
      <c r="C297" s="29" t="s">
        <v>485</v>
      </c>
      <c r="D297" s="13" t="s">
        <v>543</v>
      </c>
      <c r="E297" s="14" t="s">
        <v>9</v>
      </c>
      <c r="F297" s="61">
        <v>1</v>
      </c>
      <c r="G297" s="61">
        <v>0.12</v>
      </c>
      <c r="H297" s="77">
        <f t="shared" si="42"/>
        <v>5.4545454545454536E-2</v>
      </c>
      <c r="I297" s="61" t="s">
        <v>737</v>
      </c>
      <c r="J297" s="14">
        <v>100</v>
      </c>
      <c r="K297" s="48">
        <v>45</v>
      </c>
      <c r="L297" s="52">
        <v>53.76</v>
      </c>
      <c r="M297" s="53">
        <f>L297*0.36</f>
        <v>19.3536</v>
      </c>
      <c r="N297" s="53">
        <v>1.1759999999999999</v>
      </c>
      <c r="O297" s="53">
        <f t="shared" si="40"/>
        <v>4.3235294117647056</v>
      </c>
      <c r="R297" s="8">
        <f t="shared" si="41"/>
        <v>11.902834008097166</v>
      </c>
    </row>
    <row r="298" spans="1:23" ht="24.75" customHeight="1" x14ac:dyDescent="0.3">
      <c r="A298" s="25" t="s">
        <v>307</v>
      </c>
      <c r="B298" s="32" t="s">
        <v>315</v>
      </c>
      <c r="C298" s="29" t="s">
        <v>486</v>
      </c>
      <c r="D298" s="13" t="s">
        <v>543</v>
      </c>
      <c r="E298" s="14" t="s">
        <v>9</v>
      </c>
      <c r="F298" s="61">
        <v>1</v>
      </c>
      <c r="G298" s="61">
        <v>0.2</v>
      </c>
      <c r="H298" s="77">
        <f t="shared" si="42"/>
        <v>9.0909090909090912E-2</v>
      </c>
      <c r="I298" s="61" t="s">
        <v>737</v>
      </c>
      <c r="J298" s="14">
        <v>100</v>
      </c>
      <c r="K298" s="48">
        <v>45</v>
      </c>
      <c r="L298" s="52">
        <v>64.959999999999994</v>
      </c>
      <c r="M298" s="53">
        <f>L298*0.36</f>
        <v>23.385599999999997</v>
      </c>
      <c r="N298" s="53">
        <v>6.1849999999999996</v>
      </c>
      <c r="O298" s="53">
        <f t="shared" si="40"/>
        <v>22.73897058823529</v>
      </c>
      <c r="R298" s="8">
        <f t="shared" si="41"/>
        <v>62.601214574898783</v>
      </c>
    </row>
    <row r="299" spans="1:23" ht="24.75" customHeight="1" x14ac:dyDescent="0.3">
      <c r="A299" s="25" t="s">
        <v>307</v>
      </c>
      <c r="B299" s="32" t="s">
        <v>316</v>
      </c>
      <c r="C299" s="29" t="s">
        <v>487</v>
      </c>
      <c r="D299" s="13" t="s">
        <v>543</v>
      </c>
      <c r="E299" s="14" t="s">
        <v>9</v>
      </c>
      <c r="F299" s="61">
        <v>1</v>
      </c>
      <c r="G299" s="61">
        <v>0.4</v>
      </c>
      <c r="H299" s="77">
        <f t="shared" si="42"/>
        <v>0.18181818181818182</v>
      </c>
      <c r="I299" s="61" t="s">
        <v>737</v>
      </c>
      <c r="J299" s="14">
        <v>100</v>
      </c>
      <c r="K299" s="48">
        <v>45</v>
      </c>
      <c r="L299" s="52">
        <v>95.2</v>
      </c>
      <c r="M299" s="53">
        <f>L299*0.36</f>
        <v>34.271999999999998</v>
      </c>
      <c r="N299" s="53">
        <v>1.6879999999999999</v>
      </c>
      <c r="O299" s="53">
        <f t="shared" si="40"/>
        <v>6.2058823529411757</v>
      </c>
      <c r="R299" s="8">
        <f t="shared" si="41"/>
        <v>17.085020242914979</v>
      </c>
    </row>
    <row r="300" spans="1:23" ht="24.75" customHeight="1" x14ac:dyDescent="0.3">
      <c r="A300" s="25" t="s">
        <v>307</v>
      </c>
      <c r="B300" s="32" t="s">
        <v>317</v>
      </c>
      <c r="C300" s="29" t="s">
        <v>488</v>
      </c>
      <c r="D300" s="13" t="s">
        <v>543</v>
      </c>
      <c r="E300" s="14" t="s">
        <v>9</v>
      </c>
      <c r="F300" s="61">
        <v>1</v>
      </c>
      <c r="G300" s="61">
        <v>0.4</v>
      </c>
      <c r="H300" s="77">
        <f t="shared" si="42"/>
        <v>0.18181818181818182</v>
      </c>
      <c r="I300" s="61" t="s">
        <v>737</v>
      </c>
      <c r="J300" s="14">
        <v>100</v>
      </c>
      <c r="K300" s="48">
        <v>45</v>
      </c>
      <c r="L300" s="52">
        <v>109.76</v>
      </c>
      <c r="M300" s="53">
        <f>L300*0.36</f>
        <v>39.513600000000004</v>
      </c>
      <c r="N300" s="53">
        <v>4.7699999999999996</v>
      </c>
      <c r="O300" s="53">
        <f t="shared" si="40"/>
        <v>17.536764705882351</v>
      </c>
      <c r="R300" s="8">
        <f t="shared" si="41"/>
        <v>48.279352226720647</v>
      </c>
    </row>
    <row r="301" spans="1:23" ht="24.75" customHeight="1" x14ac:dyDescent="0.3">
      <c r="A301" s="25" t="s">
        <v>307</v>
      </c>
      <c r="B301" s="32" t="s">
        <v>318</v>
      </c>
      <c r="C301" s="29" t="s">
        <v>489</v>
      </c>
      <c r="D301" s="13" t="s">
        <v>544</v>
      </c>
      <c r="E301" s="14" t="s">
        <v>9</v>
      </c>
      <c r="F301" s="61">
        <v>1</v>
      </c>
      <c r="G301" s="61">
        <v>0.5</v>
      </c>
      <c r="H301" s="77">
        <f t="shared" si="42"/>
        <v>0.22727272727272727</v>
      </c>
      <c r="I301" s="61" t="s">
        <v>737</v>
      </c>
      <c r="J301" s="14">
        <v>750</v>
      </c>
      <c r="K301" s="48">
        <v>340</v>
      </c>
      <c r="L301" s="52">
        <v>156.80000000000001</v>
      </c>
      <c r="M301" s="53">
        <f>L301*0.36</f>
        <v>56.448</v>
      </c>
      <c r="N301" s="53">
        <v>11.468400000000001</v>
      </c>
      <c r="O301" s="53">
        <f t="shared" si="40"/>
        <v>42.163235294117648</v>
      </c>
      <c r="R301" s="8">
        <f t="shared" si="41"/>
        <v>116.07692307692308</v>
      </c>
    </row>
    <row r="302" spans="1:23" ht="24.75" customHeight="1" x14ac:dyDescent="0.3">
      <c r="A302" s="25" t="s">
        <v>307</v>
      </c>
      <c r="B302" s="32" t="s">
        <v>319</v>
      </c>
      <c r="C302" s="29" t="s">
        <v>490</v>
      </c>
      <c r="D302" s="13" t="s">
        <v>544</v>
      </c>
      <c r="E302" s="14" t="s">
        <v>9</v>
      </c>
      <c r="F302" s="61">
        <v>1</v>
      </c>
      <c r="G302" s="61">
        <v>0.6</v>
      </c>
      <c r="H302" s="77">
        <f t="shared" si="42"/>
        <v>0.27272727272727271</v>
      </c>
      <c r="I302" s="61" t="s">
        <v>737</v>
      </c>
      <c r="J302" s="14">
        <v>750</v>
      </c>
      <c r="K302" s="48">
        <v>340</v>
      </c>
      <c r="L302" s="52">
        <v>197.12</v>
      </c>
      <c r="M302" s="53">
        <f>L302*0.36</f>
        <v>70.963200000000001</v>
      </c>
      <c r="N302" s="53">
        <v>10.614000000000001</v>
      </c>
      <c r="O302" s="53">
        <f t="shared" si="40"/>
        <v>39.022058823529413</v>
      </c>
      <c r="R302" s="8">
        <f t="shared" si="41"/>
        <v>107.42914979757086</v>
      </c>
    </row>
    <row r="303" spans="1:23" ht="24.75" customHeight="1" x14ac:dyDescent="0.3">
      <c r="A303" s="28" t="s">
        <v>307</v>
      </c>
      <c r="B303" s="36" t="s">
        <v>320</v>
      </c>
      <c r="C303" s="29" t="s">
        <v>494</v>
      </c>
      <c r="D303" s="13" t="s">
        <v>544</v>
      </c>
      <c r="E303" s="17" t="s">
        <v>9</v>
      </c>
      <c r="F303" s="61">
        <v>1</v>
      </c>
      <c r="G303" s="61">
        <v>0.7</v>
      </c>
      <c r="H303" s="77">
        <f t="shared" si="42"/>
        <v>0.31818181818181812</v>
      </c>
      <c r="I303" s="61" t="s">
        <v>737</v>
      </c>
      <c r="J303" s="18">
        <v>750</v>
      </c>
      <c r="K303" s="50">
        <v>340</v>
      </c>
      <c r="L303" s="52">
        <v>224</v>
      </c>
      <c r="M303" s="53">
        <f>L303*0.36</f>
        <v>80.64</v>
      </c>
      <c r="N303" s="53">
        <v>11.756500000000001</v>
      </c>
      <c r="O303" s="53">
        <f t="shared" si="40"/>
        <v>43.222426470588232</v>
      </c>
      <c r="Q303" s="6"/>
      <c r="R303" s="8">
        <f t="shared" si="41"/>
        <v>118.99291497975709</v>
      </c>
      <c r="S303" s="6"/>
      <c r="T303" s="6"/>
      <c r="U303" s="6"/>
      <c r="V303" s="6"/>
      <c r="W303" s="6"/>
    </row>
    <row r="304" spans="1:23" s="6" customFormat="1" ht="24.75" customHeight="1" x14ac:dyDescent="0.3">
      <c r="A304" s="25" t="s">
        <v>307</v>
      </c>
      <c r="B304" s="32" t="s">
        <v>321</v>
      </c>
      <c r="C304" s="29" t="s">
        <v>491</v>
      </c>
      <c r="D304" s="13" t="s">
        <v>544</v>
      </c>
      <c r="E304" s="14" t="s">
        <v>9</v>
      </c>
      <c r="F304" s="61">
        <v>1</v>
      </c>
      <c r="G304" s="61">
        <v>0.8</v>
      </c>
      <c r="H304" s="77">
        <f t="shared" si="42"/>
        <v>0.36363636363636365</v>
      </c>
      <c r="I304" s="61" t="s">
        <v>737</v>
      </c>
      <c r="J304" s="14">
        <v>750</v>
      </c>
      <c r="K304" s="48">
        <v>340</v>
      </c>
      <c r="L304" s="52">
        <v>240.8</v>
      </c>
      <c r="M304" s="53">
        <f>L304*0.36</f>
        <v>86.688000000000002</v>
      </c>
      <c r="N304" s="53">
        <v>12.4846</v>
      </c>
      <c r="O304" s="53">
        <f t="shared" si="40"/>
        <v>45.899264705882352</v>
      </c>
      <c r="P304" s="2"/>
      <c r="Q304" s="2"/>
      <c r="R304" s="8">
        <f t="shared" si="41"/>
        <v>126.36234817813765</v>
      </c>
      <c r="S304" s="2"/>
      <c r="T304" s="2"/>
      <c r="U304" s="2"/>
      <c r="V304" s="2"/>
      <c r="W304" s="2"/>
    </row>
    <row r="305" spans="1:18" ht="24.75" customHeight="1" x14ac:dyDescent="0.3">
      <c r="A305" s="25" t="s">
        <v>307</v>
      </c>
      <c r="B305" s="32" t="s">
        <v>322</v>
      </c>
      <c r="C305" s="29" t="s">
        <v>492</v>
      </c>
      <c r="D305" s="13" t="s">
        <v>544</v>
      </c>
      <c r="E305" s="14" t="s">
        <v>9</v>
      </c>
      <c r="F305" s="61">
        <v>1</v>
      </c>
      <c r="G305" s="61">
        <v>0.9</v>
      </c>
      <c r="H305" s="77">
        <f t="shared" si="42"/>
        <v>0.40909090909090906</v>
      </c>
      <c r="I305" s="61" t="s">
        <v>737</v>
      </c>
      <c r="J305" s="14">
        <v>750</v>
      </c>
      <c r="K305" s="48">
        <v>340</v>
      </c>
      <c r="L305" s="52">
        <v>252</v>
      </c>
      <c r="M305" s="53">
        <f>L305*0.36</f>
        <v>90.72</v>
      </c>
      <c r="N305" s="53">
        <v>17.962499999999999</v>
      </c>
      <c r="O305" s="53">
        <f t="shared" si="40"/>
        <v>66.038602941176464</v>
      </c>
      <c r="R305" s="8">
        <f t="shared" si="41"/>
        <v>181.80668016194332</v>
      </c>
    </row>
    <row r="306" spans="1:18" ht="24.75" customHeight="1" x14ac:dyDescent="0.3">
      <c r="A306" s="25" t="s">
        <v>307</v>
      </c>
      <c r="B306" s="32" t="s">
        <v>323</v>
      </c>
      <c r="C306" s="29" t="s">
        <v>493</v>
      </c>
      <c r="D306" s="13" t="s">
        <v>544</v>
      </c>
      <c r="E306" s="14" t="s">
        <v>9</v>
      </c>
      <c r="F306" s="61">
        <v>1</v>
      </c>
      <c r="G306" s="61">
        <v>1.07</v>
      </c>
      <c r="H306" s="77">
        <f t="shared" si="42"/>
        <v>0.48636363636363633</v>
      </c>
      <c r="I306" s="61" t="s">
        <v>737</v>
      </c>
      <c r="J306" s="14">
        <v>750</v>
      </c>
      <c r="K306" s="48">
        <v>340</v>
      </c>
      <c r="L306" s="52">
        <v>263.2</v>
      </c>
      <c r="M306" s="53">
        <f>L306*0.36</f>
        <v>94.751999999999995</v>
      </c>
      <c r="N306" s="53">
        <v>18.084</v>
      </c>
      <c r="O306" s="53">
        <f t="shared" si="40"/>
        <v>66.485294117647058</v>
      </c>
      <c r="R306" s="8">
        <f t="shared" si="41"/>
        <v>183.03643724696357</v>
      </c>
    </row>
    <row r="307" spans="1:18" ht="24.75" customHeight="1" x14ac:dyDescent="0.3">
      <c r="A307" s="25" t="s">
        <v>74</v>
      </c>
      <c r="B307" s="32" t="s">
        <v>324</v>
      </c>
      <c r="C307" s="29" t="s">
        <v>622</v>
      </c>
      <c r="D307" s="13" t="s">
        <v>14</v>
      </c>
      <c r="E307" s="14" t="s">
        <v>9</v>
      </c>
      <c r="F307" s="61">
        <v>1</v>
      </c>
      <c r="G307" s="61">
        <v>0.1</v>
      </c>
      <c r="H307" s="77">
        <f t="shared" si="42"/>
        <v>4.5454545454545456E-2</v>
      </c>
      <c r="I307" s="61" t="s">
        <v>737</v>
      </c>
      <c r="J307" s="14">
        <v>1000</v>
      </c>
      <c r="K307" s="48">
        <v>453.6</v>
      </c>
      <c r="L307" s="52">
        <v>38.5</v>
      </c>
      <c r="M307" s="53">
        <f>L307*0.36</f>
        <v>13.86</v>
      </c>
      <c r="N307" s="53">
        <v>3.7465000000000002</v>
      </c>
      <c r="O307" s="53">
        <f t="shared" si="40"/>
        <v>13.773897058823529</v>
      </c>
      <c r="R307" s="8">
        <f t="shared" si="41"/>
        <v>37.920040485829965</v>
      </c>
    </row>
    <row r="308" spans="1:18" ht="24.75" customHeight="1" x14ac:dyDescent="0.3">
      <c r="A308" s="25" t="s">
        <v>74</v>
      </c>
      <c r="B308" s="32" t="s">
        <v>325</v>
      </c>
      <c r="C308" s="29" t="s">
        <v>326</v>
      </c>
      <c r="D308" s="13" t="s">
        <v>543</v>
      </c>
      <c r="E308" s="14" t="s">
        <v>9</v>
      </c>
      <c r="F308" s="61">
        <v>1</v>
      </c>
      <c r="G308" s="61">
        <v>0.1</v>
      </c>
      <c r="H308" s="77">
        <f t="shared" si="42"/>
        <v>4.5454545454545456E-2</v>
      </c>
      <c r="I308" s="61" t="s">
        <v>737</v>
      </c>
      <c r="J308" s="14">
        <v>1000</v>
      </c>
      <c r="K308" s="48">
        <v>453.6</v>
      </c>
      <c r="L308" s="52">
        <v>24</v>
      </c>
      <c r="M308" s="53">
        <f>L308*0.36</f>
        <v>8.64</v>
      </c>
      <c r="N308" s="53">
        <v>1.5069999999999999</v>
      </c>
      <c r="O308" s="53">
        <f t="shared" si="40"/>
        <v>5.5404411764705879</v>
      </c>
      <c r="R308" s="8">
        <f t="shared" si="41"/>
        <v>15.253036437246962</v>
      </c>
    </row>
    <row r="309" spans="1:18" ht="24.75" customHeight="1" x14ac:dyDescent="0.3">
      <c r="A309" s="25" t="s">
        <v>74</v>
      </c>
      <c r="B309" s="32" t="s">
        <v>327</v>
      </c>
      <c r="C309" s="29" t="s">
        <v>328</v>
      </c>
      <c r="D309" s="13" t="s">
        <v>14</v>
      </c>
      <c r="E309" s="14" t="s">
        <v>9</v>
      </c>
      <c r="F309" s="61">
        <v>1</v>
      </c>
      <c r="G309" s="61">
        <v>0.17</v>
      </c>
      <c r="H309" s="77">
        <f t="shared" si="42"/>
        <v>7.7272727272727271E-2</v>
      </c>
      <c r="I309" s="61" t="s">
        <v>737</v>
      </c>
      <c r="J309" s="14">
        <v>1500</v>
      </c>
      <c r="K309" s="48">
        <v>680.4</v>
      </c>
      <c r="L309" s="52">
        <v>54</v>
      </c>
      <c r="M309" s="53">
        <f>L309*0.36</f>
        <v>19.439999999999998</v>
      </c>
      <c r="N309" s="53">
        <v>5.25</v>
      </c>
      <c r="O309" s="53">
        <f t="shared" si="40"/>
        <v>19.301470588235293</v>
      </c>
      <c r="R309" s="8">
        <f t="shared" si="41"/>
        <v>53.137651821862349</v>
      </c>
    </row>
    <row r="310" spans="1:18" ht="24.75" customHeight="1" x14ac:dyDescent="0.3">
      <c r="A310" s="25" t="s">
        <v>74</v>
      </c>
      <c r="B310" s="32" t="s">
        <v>329</v>
      </c>
      <c r="C310" s="29" t="s">
        <v>328</v>
      </c>
      <c r="D310" s="13" t="s">
        <v>543</v>
      </c>
      <c r="E310" s="14" t="s">
        <v>9</v>
      </c>
      <c r="F310" s="61">
        <v>1</v>
      </c>
      <c r="G310" s="61">
        <v>0.17</v>
      </c>
      <c r="H310" s="77">
        <f t="shared" si="42"/>
        <v>7.7272727272727271E-2</v>
      </c>
      <c r="I310" s="61" t="s">
        <v>737</v>
      </c>
      <c r="J310" s="14">
        <v>1500</v>
      </c>
      <c r="K310" s="48">
        <v>680.4</v>
      </c>
      <c r="L310" s="52">
        <v>54.5</v>
      </c>
      <c r="M310" s="53">
        <f>L310*0.36</f>
        <v>19.62</v>
      </c>
      <c r="N310" s="53">
        <v>5.3314000000000004</v>
      </c>
      <c r="O310" s="53">
        <f t="shared" si="40"/>
        <v>19.600735294117648</v>
      </c>
      <c r="R310" s="8">
        <f t="shared" si="41"/>
        <v>53.961538461538467</v>
      </c>
    </row>
    <row r="311" spans="1:18" ht="24.75" customHeight="1" x14ac:dyDescent="0.3">
      <c r="A311" s="25" t="s">
        <v>74</v>
      </c>
      <c r="B311" s="32" t="s">
        <v>330</v>
      </c>
      <c r="C311" s="29" t="s">
        <v>331</v>
      </c>
      <c r="D311" s="13" t="s">
        <v>14</v>
      </c>
      <c r="E311" s="14" t="s">
        <v>9</v>
      </c>
      <c r="F311" s="61">
        <v>1</v>
      </c>
      <c r="G311" s="61">
        <v>0.3</v>
      </c>
      <c r="H311" s="77">
        <f t="shared" si="42"/>
        <v>0.13636363636363635</v>
      </c>
      <c r="I311" s="61" t="s">
        <v>737</v>
      </c>
      <c r="J311" s="14">
        <v>2000</v>
      </c>
      <c r="K311" s="48">
        <v>907.2</v>
      </c>
      <c r="L311" s="52">
        <v>64.5</v>
      </c>
      <c r="M311" s="53">
        <f>L311*0.36</f>
        <v>23.22</v>
      </c>
      <c r="N311" s="53">
        <v>6.2897999999999996</v>
      </c>
      <c r="O311" s="53">
        <f t="shared" si="40"/>
        <v>23.12426470588235</v>
      </c>
      <c r="R311" s="8">
        <f t="shared" si="41"/>
        <v>63.661943319838052</v>
      </c>
    </row>
    <row r="312" spans="1:18" ht="24.75" customHeight="1" x14ac:dyDescent="0.3">
      <c r="A312" s="25" t="s">
        <v>74</v>
      </c>
      <c r="B312" s="32" t="s">
        <v>332</v>
      </c>
      <c r="C312" s="29" t="s">
        <v>331</v>
      </c>
      <c r="D312" s="13" t="s">
        <v>543</v>
      </c>
      <c r="E312" s="14" t="s">
        <v>9</v>
      </c>
      <c r="F312" s="61">
        <v>1</v>
      </c>
      <c r="G312" s="61">
        <v>0.3</v>
      </c>
      <c r="H312" s="77">
        <f t="shared" si="42"/>
        <v>0.13636363636363635</v>
      </c>
      <c r="I312" s="61" t="s">
        <v>737</v>
      </c>
      <c r="J312" s="14">
        <v>2000</v>
      </c>
      <c r="K312" s="48">
        <v>907.2</v>
      </c>
      <c r="L312" s="52">
        <v>54</v>
      </c>
      <c r="M312" s="53">
        <f>L312*0.36</f>
        <v>19.439999999999998</v>
      </c>
      <c r="N312" s="53">
        <v>5.25</v>
      </c>
      <c r="O312" s="53">
        <f t="shared" si="40"/>
        <v>19.301470588235293</v>
      </c>
      <c r="R312" s="8">
        <f t="shared" si="41"/>
        <v>53.137651821862349</v>
      </c>
    </row>
    <row r="313" spans="1:18" ht="24.75" customHeight="1" x14ac:dyDescent="0.3">
      <c r="A313" s="25" t="s">
        <v>74</v>
      </c>
      <c r="B313" s="32" t="s">
        <v>333</v>
      </c>
      <c r="C313" s="29" t="s">
        <v>334</v>
      </c>
      <c r="D313" s="13" t="s">
        <v>14</v>
      </c>
      <c r="E313" s="14" t="s">
        <v>9</v>
      </c>
      <c r="F313" s="61">
        <v>1</v>
      </c>
      <c r="G313" s="61">
        <v>0.7</v>
      </c>
      <c r="H313" s="77">
        <f t="shared" si="42"/>
        <v>0.31818181818181812</v>
      </c>
      <c r="I313" s="61" t="s">
        <v>737</v>
      </c>
      <c r="J313" s="14">
        <v>4000</v>
      </c>
      <c r="K313" s="48">
        <v>1814.4</v>
      </c>
      <c r="L313" s="52">
        <v>65</v>
      </c>
      <c r="M313" s="53">
        <f>L313*0.36</f>
        <v>23.4</v>
      </c>
      <c r="N313" s="53">
        <v>6.3277999999999999</v>
      </c>
      <c r="O313" s="53">
        <f t="shared" si="40"/>
        <v>23.263970588235292</v>
      </c>
      <c r="R313" s="8">
        <f t="shared" si="41"/>
        <v>64.046558704453446</v>
      </c>
    </row>
    <row r="314" spans="1:18" ht="24.75" customHeight="1" x14ac:dyDescent="0.3">
      <c r="A314" s="25" t="s">
        <v>74</v>
      </c>
      <c r="B314" s="32" t="s">
        <v>335</v>
      </c>
      <c r="C314" s="29" t="s">
        <v>334</v>
      </c>
      <c r="D314" s="13" t="s">
        <v>543</v>
      </c>
      <c r="E314" s="14" t="s">
        <v>9</v>
      </c>
      <c r="F314" s="61">
        <v>1</v>
      </c>
      <c r="G314" s="61">
        <v>0.7</v>
      </c>
      <c r="H314" s="77">
        <f t="shared" si="42"/>
        <v>0.31818181818181812</v>
      </c>
      <c r="I314" s="61" t="s">
        <v>737</v>
      </c>
      <c r="J314" s="14">
        <v>4000</v>
      </c>
      <c r="K314" s="48">
        <v>1814.4</v>
      </c>
      <c r="L314" s="52">
        <v>68</v>
      </c>
      <c r="M314" s="53">
        <f>L314*0.36</f>
        <v>24.48</v>
      </c>
      <c r="N314" s="53">
        <v>6.5750000000000002</v>
      </c>
      <c r="O314" s="53">
        <f t="shared" si="40"/>
        <v>24.172794117647058</v>
      </c>
      <c r="R314" s="8">
        <f t="shared" si="41"/>
        <v>66.548582995951421</v>
      </c>
    </row>
    <row r="315" spans="1:18" ht="24.75" customHeight="1" x14ac:dyDescent="0.3">
      <c r="A315" s="25" t="s">
        <v>74</v>
      </c>
      <c r="B315" s="32" t="s">
        <v>336</v>
      </c>
      <c r="C315" s="29" t="s">
        <v>337</v>
      </c>
      <c r="D315" s="13" t="s">
        <v>14</v>
      </c>
      <c r="E315" s="14" t="s">
        <v>9</v>
      </c>
      <c r="F315" s="61">
        <v>1</v>
      </c>
      <c r="G315" s="61">
        <v>1.3</v>
      </c>
      <c r="H315" s="77">
        <f t="shared" si="42"/>
        <v>0.59090909090909083</v>
      </c>
      <c r="I315" s="61" t="s">
        <v>737</v>
      </c>
      <c r="J315" s="14">
        <v>6500</v>
      </c>
      <c r="K315" s="48">
        <v>2948.4</v>
      </c>
      <c r="L315" s="52">
        <v>140.5</v>
      </c>
      <c r="M315" s="53">
        <f>L315*0.36</f>
        <v>50.58</v>
      </c>
      <c r="N315" s="53">
        <v>13.73</v>
      </c>
      <c r="O315" s="53">
        <f t="shared" si="40"/>
        <v>50.477941176470587</v>
      </c>
      <c r="R315" s="8">
        <f t="shared" si="41"/>
        <v>138.96761133603241</v>
      </c>
    </row>
    <row r="316" spans="1:18" ht="24.75" customHeight="1" x14ac:dyDescent="0.3">
      <c r="A316" s="25" t="s">
        <v>74</v>
      </c>
      <c r="B316" s="32" t="s">
        <v>338</v>
      </c>
      <c r="C316" s="29" t="s">
        <v>337</v>
      </c>
      <c r="D316" s="13" t="s">
        <v>543</v>
      </c>
      <c r="E316" s="14" t="s">
        <v>9</v>
      </c>
      <c r="F316" s="61">
        <v>1</v>
      </c>
      <c r="G316" s="61">
        <v>1.3</v>
      </c>
      <c r="H316" s="77">
        <f t="shared" si="42"/>
        <v>0.59090909090909083</v>
      </c>
      <c r="I316" s="61" t="s">
        <v>737</v>
      </c>
      <c r="J316" s="14">
        <v>6500</v>
      </c>
      <c r="K316" s="48">
        <v>2948.4</v>
      </c>
      <c r="L316" s="52">
        <v>111.5</v>
      </c>
      <c r="M316" s="53">
        <f>L316*0.36</f>
        <v>40.14</v>
      </c>
      <c r="N316" s="53">
        <v>10.906700000000001</v>
      </c>
      <c r="O316" s="53">
        <f t="shared" si="40"/>
        <v>40.098161764705885</v>
      </c>
      <c r="R316" s="8">
        <f t="shared" si="41"/>
        <v>110.39170040485831</v>
      </c>
    </row>
    <row r="317" spans="1:18" ht="24.75" customHeight="1" x14ac:dyDescent="0.3">
      <c r="A317" s="25" t="s">
        <v>74</v>
      </c>
      <c r="B317" s="32" t="s">
        <v>339</v>
      </c>
      <c r="C317" s="29" t="s">
        <v>340</v>
      </c>
      <c r="D317" s="13" t="s">
        <v>543</v>
      </c>
      <c r="E317" s="14" t="s">
        <v>9</v>
      </c>
      <c r="F317" s="61">
        <v>1</v>
      </c>
      <c r="G317" s="61">
        <v>0.23</v>
      </c>
      <c r="H317" s="77">
        <f t="shared" si="42"/>
        <v>0.10454545454545454</v>
      </c>
      <c r="I317" s="61" t="s">
        <v>737</v>
      </c>
      <c r="J317" s="14">
        <v>1080</v>
      </c>
      <c r="K317" s="48">
        <v>489.89</v>
      </c>
      <c r="L317" s="52">
        <v>83.5</v>
      </c>
      <c r="M317" s="53">
        <f>L317*0.36</f>
        <v>30.06</v>
      </c>
      <c r="N317" s="53">
        <v>8.14</v>
      </c>
      <c r="O317" s="53">
        <f t="shared" si="40"/>
        <v>29.926470588235293</v>
      </c>
      <c r="R317" s="8">
        <f t="shared" si="41"/>
        <v>82.388663967611336</v>
      </c>
    </row>
    <row r="318" spans="1:18" ht="24.75" customHeight="1" x14ac:dyDescent="0.3">
      <c r="A318" s="25" t="s">
        <v>74</v>
      </c>
      <c r="B318" s="32" t="s">
        <v>341</v>
      </c>
      <c r="C318" s="29" t="s">
        <v>342</v>
      </c>
      <c r="D318" s="13" t="s">
        <v>543</v>
      </c>
      <c r="E318" s="14" t="s">
        <v>9</v>
      </c>
      <c r="F318" s="61">
        <v>1</v>
      </c>
      <c r="G318" s="61">
        <v>0.52</v>
      </c>
      <c r="H318" s="77">
        <f t="shared" si="42"/>
        <v>0.23636363636363636</v>
      </c>
      <c r="I318" s="61" t="s">
        <v>737</v>
      </c>
      <c r="J318" s="14">
        <v>1740</v>
      </c>
      <c r="K318" s="48">
        <v>789.26</v>
      </c>
      <c r="L318" s="52">
        <v>100</v>
      </c>
      <c r="M318" s="53">
        <f>L318*0.36</f>
        <v>36</v>
      </c>
      <c r="N318" s="53">
        <v>9.7645</v>
      </c>
      <c r="O318" s="53">
        <f t="shared" si="40"/>
        <v>35.898897058823529</v>
      </c>
      <c r="R318" s="8">
        <f t="shared" si="41"/>
        <v>98.83097165991903</v>
      </c>
    </row>
    <row r="319" spans="1:18" ht="24.75" customHeight="1" x14ac:dyDescent="0.3">
      <c r="A319" s="25" t="s">
        <v>74</v>
      </c>
      <c r="B319" s="32" t="s">
        <v>343</v>
      </c>
      <c r="C319" s="29" t="s">
        <v>344</v>
      </c>
      <c r="D319" s="13" t="s">
        <v>543</v>
      </c>
      <c r="E319" s="14" t="s">
        <v>9</v>
      </c>
      <c r="F319" s="61">
        <v>1</v>
      </c>
      <c r="G319" s="61">
        <v>1</v>
      </c>
      <c r="H319" s="77">
        <f t="shared" si="42"/>
        <v>0.45454545454545453</v>
      </c>
      <c r="I319" s="61" t="s">
        <v>737</v>
      </c>
      <c r="J319" s="14">
        <v>2520</v>
      </c>
      <c r="K319" s="48">
        <v>1143.07</v>
      </c>
      <c r="L319" s="52">
        <v>140.5</v>
      </c>
      <c r="M319" s="53">
        <f>L319*0.36</f>
        <v>50.58</v>
      </c>
      <c r="N319" s="53">
        <v>13.75</v>
      </c>
      <c r="O319" s="53">
        <f t="shared" si="40"/>
        <v>50.55147058823529</v>
      </c>
      <c r="R319" s="8">
        <f t="shared" si="41"/>
        <v>139.17004048582996</v>
      </c>
    </row>
    <row r="320" spans="1:18" ht="24.75" customHeight="1" x14ac:dyDescent="0.3">
      <c r="A320" s="25" t="s">
        <v>149</v>
      </c>
      <c r="B320" s="32" t="s">
        <v>345</v>
      </c>
      <c r="C320" s="29" t="s">
        <v>495</v>
      </c>
      <c r="D320" s="13" t="s">
        <v>14</v>
      </c>
      <c r="E320" s="14" t="s">
        <v>9</v>
      </c>
      <c r="F320" s="61">
        <v>1</v>
      </c>
      <c r="G320" s="61">
        <v>68</v>
      </c>
      <c r="H320" s="77">
        <f t="shared" si="42"/>
        <v>30.909090909090907</v>
      </c>
      <c r="I320" s="61" t="s">
        <v>727</v>
      </c>
      <c r="J320" s="14">
        <v>50</v>
      </c>
      <c r="K320" s="48">
        <v>22.68</v>
      </c>
      <c r="L320" s="52">
        <v>548</v>
      </c>
      <c r="M320" s="53">
        <f>L320*0.36</f>
        <v>197.28</v>
      </c>
      <c r="N320" s="53">
        <v>53.618200000000002</v>
      </c>
      <c r="O320" s="53">
        <f t="shared" si="40"/>
        <v>197.12573529411765</v>
      </c>
      <c r="R320" s="8">
        <f t="shared" si="41"/>
        <v>542.69433198380568</v>
      </c>
    </row>
    <row r="321" spans="1:18" ht="24.75" customHeight="1" x14ac:dyDescent="0.3">
      <c r="A321" s="25" t="s">
        <v>74</v>
      </c>
      <c r="B321" s="32" t="s">
        <v>346</v>
      </c>
      <c r="C321" s="29" t="s">
        <v>496</v>
      </c>
      <c r="D321" s="13" t="s">
        <v>543</v>
      </c>
      <c r="E321" s="14" t="s">
        <v>9</v>
      </c>
      <c r="F321" s="61">
        <v>1</v>
      </c>
      <c r="G321" s="61">
        <v>0.38</v>
      </c>
      <c r="H321" s="77">
        <f t="shared" ref="H321:H352" si="43">G321/2.2</f>
        <v>0.1727272727272727</v>
      </c>
      <c r="I321" s="61" t="s">
        <v>737</v>
      </c>
      <c r="J321" s="14">
        <v>500</v>
      </c>
      <c r="K321" s="48">
        <v>227</v>
      </c>
      <c r="L321" s="52">
        <v>127.5</v>
      </c>
      <c r="M321" s="53">
        <f>L321*0.36</f>
        <v>45.9</v>
      </c>
      <c r="N321" s="53">
        <v>12.4831</v>
      </c>
      <c r="O321" s="53">
        <f t="shared" si="40"/>
        <v>45.893749999999997</v>
      </c>
      <c r="R321" s="8">
        <f t="shared" si="41"/>
        <v>126.34716599190284</v>
      </c>
    </row>
    <row r="322" spans="1:18" ht="24.75" customHeight="1" x14ac:dyDescent="0.3">
      <c r="A322" s="25" t="s">
        <v>74</v>
      </c>
      <c r="B322" s="32" t="s">
        <v>347</v>
      </c>
      <c r="C322" s="29" t="s">
        <v>497</v>
      </c>
      <c r="D322" s="13" t="s">
        <v>543</v>
      </c>
      <c r="E322" s="14" t="s">
        <v>9</v>
      </c>
      <c r="F322" s="61">
        <v>1</v>
      </c>
      <c r="G322" s="61">
        <v>0.38</v>
      </c>
      <c r="H322" s="77">
        <f t="shared" si="43"/>
        <v>0.1727272727272727</v>
      </c>
      <c r="I322" s="61" t="s">
        <v>737</v>
      </c>
      <c r="J322" s="14">
        <v>500</v>
      </c>
      <c r="K322" s="48">
        <v>227</v>
      </c>
      <c r="L322" s="52">
        <v>166</v>
      </c>
      <c r="M322" s="53">
        <f>L322*0.36</f>
        <v>59.76</v>
      </c>
      <c r="N322" s="53">
        <v>16.209099999999999</v>
      </c>
      <c r="O322" s="53">
        <f t="shared" si="40"/>
        <v>59.5922794117647</v>
      </c>
      <c r="R322" s="8">
        <f t="shared" si="41"/>
        <v>164.05971659919027</v>
      </c>
    </row>
    <row r="323" spans="1:18" ht="24.75" customHeight="1" x14ac:dyDescent="0.3">
      <c r="A323" s="25" t="s">
        <v>74</v>
      </c>
      <c r="B323" s="32" t="s">
        <v>348</v>
      </c>
      <c r="C323" s="29" t="s">
        <v>498</v>
      </c>
      <c r="D323" s="13" t="s">
        <v>543</v>
      </c>
      <c r="E323" s="14" t="s">
        <v>9</v>
      </c>
      <c r="F323" s="61">
        <v>1</v>
      </c>
      <c r="G323" s="61">
        <v>0.52</v>
      </c>
      <c r="H323" s="77">
        <f t="shared" si="43"/>
        <v>0.23636363636363636</v>
      </c>
      <c r="I323" s="61" t="s">
        <v>737</v>
      </c>
      <c r="J323" s="14">
        <v>800</v>
      </c>
      <c r="K323" s="48">
        <v>364</v>
      </c>
      <c r="L323" s="52">
        <v>173</v>
      </c>
      <c r="M323" s="53">
        <f>L323*0.36</f>
        <v>62.28</v>
      </c>
      <c r="N323" s="53">
        <v>16.899999999999999</v>
      </c>
      <c r="O323" s="53">
        <f t="shared" si="40"/>
        <v>62.132352941176464</v>
      </c>
      <c r="R323" s="8">
        <f t="shared" si="41"/>
        <v>171.05263157894737</v>
      </c>
    </row>
    <row r="324" spans="1:18" ht="24.75" customHeight="1" x14ac:dyDescent="0.3">
      <c r="A324" s="25" t="s">
        <v>74</v>
      </c>
      <c r="B324" s="32" t="s">
        <v>349</v>
      </c>
      <c r="C324" s="29" t="s">
        <v>499</v>
      </c>
      <c r="D324" s="13" t="s">
        <v>543</v>
      </c>
      <c r="E324" s="14" t="s">
        <v>9</v>
      </c>
      <c r="F324" s="61">
        <v>1</v>
      </c>
      <c r="G324" s="61">
        <v>0.52</v>
      </c>
      <c r="H324" s="77">
        <f t="shared" si="43"/>
        <v>0.23636363636363636</v>
      </c>
      <c r="I324" s="61" t="s">
        <v>737</v>
      </c>
      <c r="J324" s="14">
        <v>800</v>
      </c>
      <c r="K324" s="48">
        <v>364</v>
      </c>
      <c r="L324" s="52">
        <v>240</v>
      </c>
      <c r="M324" s="53">
        <f>L324*0.36</f>
        <v>86.399999999999991</v>
      </c>
      <c r="N324" s="53">
        <v>23.5</v>
      </c>
      <c r="O324" s="53">
        <f t="shared" si="40"/>
        <v>86.397058823529406</v>
      </c>
      <c r="R324" s="8">
        <f t="shared" si="41"/>
        <v>237.85425101214574</v>
      </c>
    </row>
    <row r="325" spans="1:18" ht="24.75" customHeight="1" x14ac:dyDescent="0.3">
      <c r="A325" s="25" t="s">
        <v>74</v>
      </c>
      <c r="B325" s="32" t="s">
        <v>350</v>
      </c>
      <c r="C325" s="29" t="s">
        <v>500</v>
      </c>
      <c r="D325" s="13" t="s">
        <v>543</v>
      </c>
      <c r="E325" s="14" t="s">
        <v>9</v>
      </c>
      <c r="F325" s="61">
        <v>1</v>
      </c>
      <c r="G325" s="61">
        <v>0.84</v>
      </c>
      <c r="H325" s="77">
        <f t="shared" si="43"/>
        <v>0.38181818181818178</v>
      </c>
      <c r="I325" s="61" t="s">
        <v>737</v>
      </c>
      <c r="J325" s="14">
        <v>1200</v>
      </c>
      <c r="K325" s="48">
        <v>545</v>
      </c>
      <c r="L325" s="52">
        <v>188.5</v>
      </c>
      <c r="M325" s="53">
        <f>L325*0.36</f>
        <v>67.86</v>
      </c>
      <c r="N325" s="53">
        <v>18.417400000000001</v>
      </c>
      <c r="O325" s="53">
        <f t="shared" si="40"/>
        <v>67.711029411764699</v>
      </c>
      <c r="R325" s="8">
        <f t="shared" si="41"/>
        <v>186.41093117408909</v>
      </c>
    </row>
    <row r="326" spans="1:18" ht="24.75" customHeight="1" x14ac:dyDescent="0.3">
      <c r="A326" s="25" t="s">
        <v>74</v>
      </c>
      <c r="B326" s="32" t="s">
        <v>351</v>
      </c>
      <c r="C326" s="29" t="s">
        <v>501</v>
      </c>
      <c r="D326" s="13" t="s">
        <v>543</v>
      </c>
      <c r="E326" s="14" t="s">
        <v>9</v>
      </c>
      <c r="F326" s="61">
        <v>1</v>
      </c>
      <c r="G326" s="61">
        <v>1.1000000000000001</v>
      </c>
      <c r="H326" s="77">
        <f t="shared" si="43"/>
        <v>0.5</v>
      </c>
      <c r="I326" s="61" t="s">
        <v>737</v>
      </c>
      <c r="J326" s="14">
        <v>1200</v>
      </c>
      <c r="K326" s="48">
        <v>545</v>
      </c>
      <c r="L326" s="52">
        <v>207</v>
      </c>
      <c r="M326" s="53">
        <f>L326*0.36</f>
        <v>74.52</v>
      </c>
      <c r="N326" s="53">
        <v>20.258099999999999</v>
      </c>
      <c r="O326" s="53">
        <f t="shared" si="40"/>
        <v>74.478308823529403</v>
      </c>
      <c r="R326" s="8">
        <f t="shared" si="41"/>
        <v>205.0414979757085</v>
      </c>
    </row>
    <row r="327" spans="1:18" ht="24.75" customHeight="1" x14ac:dyDescent="0.3">
      <c r="A327" s="25" t="s">
        <v>74</v>
      </c>
      <c r="B327" s="32" t="s">
        <v>352</v>
      </c>
      <c r="C327" s="29" t="s">
        <v>502</v>
      </c>
      <c r="D327" s="13" t="s">
        <v>543</v>
      </c>
      <c r="E327" s="14" t="s">
        <v>9</v>
      </c>
      <c r="F327" s="61">
        <v>1</v>
      </c>
      <c r="G327" s="61">
        <v>2</v>
      </c>
      <c r="H327" s="77">
        <f t="shared" si="43"/>
        <v>0.90909090909090906</v>
      </c>
      <c r="I327" s="61" t="s">
        <v>737</v>
      </c>
      <c r="J327" s="14">
        <v>2200</v>
      </c>
      <c r="K327" s="48">
        <v>1000</v>
      </c>
      <c r="L327" s="52">
        <v>227.5</v>
      </c>
      <c r="M327" s="53">
        <f>L327*0.36</f>
        <v>81.899999999999991</v>
      </c>
      <c r="N327" s="53">
        <v>22.25</v>
      </c>
      <c r="O327" s="53">
        <f t="shared" si="40"/>
        <v>81.80147058823529</v>
      </c>
      <c r="R327" s="8">
        <f t="shared" si="41"/>
        <v>225.20242914979758</v>
      </c>
    </row>
    <row r="328" spans="1:18" ht="24.75" customHeight="1" x14ac:dyDescent="0.3">
      <c r="A328" s="25" t="s">
        <v>74</v>
      </c>
      <c r="B328" s="32" t="s">
        <v>353</v>
      </c>
      <c r="C328" s="29" t="s">
        <v>503</v>
      </c>
      <c r="D328" s="13" t="s">
        <v>543</v>
      </c>
      <c r="E328" s="14" t="s">
        <v>9</v>
      </c>
      <c r="F328" s="61">
        <v>1</v>
      </c>
      <c r="G328" s="61">
        <v>2.25</v>
      </c>
      <c r="H328" s="77">
        <f t="shared" si="43"/>
        <v>1.0227272727272727</v>
      </c>
      <c r="I328" s="61" t="s">
        <v>737</v>
      </c>
      <c r="J328" s="14">
        <v>2200</v>
      </c>
      <c r="K328" s="48">
        <v>1000</v>
      </c>
      <c r="L328" s="52">
        <v>240</v>
      </c>
      <c r="M328" s="53">
        <f>L328*0.36</f>
        <v>86.399999999999991</v>
      </c>
      <c r="N328" s="53">
        <v>18.53</v>
      </c>
      <c r="O328" s="53">
        <f t="shared" si="40"/>
        <v>68.125</v>
      </c>
      <c r="R328" s="8">
        <f t="shared" si="41"/>
        <v>187.5506072874494</v>
      </c>
    </row>
    <row r="329" spans="1:18" ht="24.75" customHeight="1" x14ac:dyDescent="0.3">
      <c r="A329" s="25" t="s">
        <v>17</v>
      </c>
      <c r="B329" s="32" t="s">
        <v>354</v>
      </c>
      <c r="C329" s="29" t="s">
        <v>504</v>
      </c>
      <c r="D329" s="13" t="s">
        <v>14</v>
      </c>
      <c r="E329" s="14" t="s">
        <v>9</v>
      </c>
      <c r="F329" s="61">
        <v>1</v>
      </c>
      <c r="G329" s="61">
        <v>2.8</v>
      </c>
      <c r="H329" s="77">
        <f t="shared" si="43"/>
        <v>1.2727272727272725</v>
      </c>
      <c r="I329" s="61" t="s">
        <v>728</v>
      </c>
      <c r="J329" s="14">
        <v>220</v>
      </c>
      <c r="K329" s="48">
        <v>99.79</v>
      </c>
      <c r="L329" s="52">
        <v>560</v>
      </c>
      <c r="M329" s="53">
        <f>L329*0.36</f>
        <v>201.6</v>
      </c>
      <c r="N329" s="53">
        <v>54.692700000000002</v>
      </c>
      <c r="O329" s="53">
        <f t="shared" si="40"/>
        <v>201.07610294117646</v>
      </c>
      <c r="R329" s="8">
        <f t="shared" si="41"/>
        <v>553.56983805668017</v>
      </c>
    </row>
    <row r="330" spans="1:18" ht="24.75" customHeight="1" x14ac:dyDescent="0.3">
      <c r="A330" s="25" t="s">
        <v>17</v>
      </c>
      <c r="B330" s="32" t="s">
        <v>355</v>
      </c>
      <c r="C330" s="29" t="s">
        <v>504</v>
      </c>
      <c r="D330" s="13" t="s">
        <v>543</v>
      </c>
      <c r="E330" s="14" t="s">
        <v>9</v>
      </c>
      <c r="F330" s="61">
        <v>1</v>
      </c>
      <c r="G330" s="61">
        <v>2.8</v>
      </c>
      <c r="H330" s="77">
        <f t="shared" si="43"/>
        <v>1.2727272727272725</v>
      </c>
      <c r="I330" s="61" t="s">
        <v>728</v>
      </c>
      <c r="J330" s="14">
        <v>220</v>
      </c>
      <c r="K330" s="48">
        <v>99.79</v>
      </c>
      <c r="L330" s="52">
        <v>515.20000000000005</v>
      </c>
      <c r="M330" s="53">
        <f>L330*0.36</f>
        <v>185.47200000000001</v>
      </c>
      <c r="N330" s="53">
        <v>40.997500000000002</v>
      </c>
      <c r="O330" s="53">
        <f t="shared" si="40"/>
        <v>150.72610294117646</v>
      </c>
      <c r="R330" s="8">
        <f t="shared" si="41"/>
        <v>414.95445344129558</v>
      </c>
    </row>
    <row r="331" spans="1:18" ht="24.75" customHeight="1" x14ac:dyDescent="0.3">
      <c r="A331" s="25" t="s">
        <v>17</v>
      </c>
      <c r="B331" s="32" t="s">
        <v>356</v>
      </c>
      <c r="C331" s="29" t="s">
        <v>505</v>
      </c>
      <c r="D331" s="13" t="s">
        <v>14</v>
      </c>
      <c r="E331" s="14" t="s">
        <v>9</v>
      </c>
      <c r="F331" s="61">
        <v>1</v>
      </c>
      <c r="G331" s="61">
        <v>2.8</v>
      </c>
      <c r="H331" s="77">
        <f t="shared" si="43"/>
        <v>1.2727272727272725</v>
      </c>
      <c r="I331" s="61" t="s">
        <v>728</v>
      </c>
      <c r="J331" s="14">
        <v>220</v>
      </c>
      <c r="K331" s="48">
        <v>99.79</v>
      </c>
      <c r="L331" s="52">
        <v>593.6</v>
      </c>
      <c r="M331" s="53">
        <f>L331*0.36</f>
        <v>213.696</v>
      </c>
      <c r="N331" s="53">
        <v>55.972099999999998</v>
      </c>
      <c r="O331" s="53">
        <f t="shared" si="40"/>
        <v>205.77977941176468</v>
      </c>
      <c r="R331" s="8">
        <f t="shared" si="41"/>
        <v>566.51923076923072</v>
      </c>
    </row>
    <row r="332" spans="1:18" ht="24.75" customHeight="1" x14ac:dyDescent="0.3">
      <c r="A332" s="25" t="s">
        <v>17</v>
      </c>
      <c r="B332" s="32" t="s">
        <v>357</v>
      </c>
      <c r="C332" s="29" t="s">
        <v>505</v>
      </c>
      <c r="D332" s="13" t="s">
        <v>543</v>
      </c>
      <c r="E332" s="14" t="s">
        <v>9</v>
      </c>
      <c r="F332" s="61">
        <v>1</v>
      </c>
      <c r="G332" s="61">
        <v>2.8</v>
      </c>
      <c r="H332" s="77">
        <f t="shared" si="43"/>
        <v>1.2727272727272725</v>
      </c>
      <c r="I332" s="61" t="s">
        <v>728</v>
      </c>
      <c r="J332" s="14">
        <v>220</v>
      </c>
      <c r="K332" s="48">
        <v>99.79</v>
      </c>
      <c r="L332" s="52">
        <v>548.79999999999995</v>
      </c>
      <c r="M332" s="53">
        <f>L332*0.36</f>
        <v>197.56799999999998</v>
      </c>
      <c r="N332" s="53">
        <v>43.733499999999999</v>
      </c>
      <c r="O332" s="53">
        <f t="shared" si="40"/>
        <v>160.78492647058823</v>
      </c>
      <c r="R332" s="8">
        <f t="shared" si="41"/>
        <v>442.64676113360326</v>
      </c>
    </row>
    <row r="333" spans="1:18" ht="24.75" customHeight="1" x14ac:dyDescent="0.3">
      <c r="A333" s="25" t="s">
        <v>17</v>
      </c>
      <c r="B333" s="32" t="s">
        <v>358</v>
      </c>
      <c r="C333" s="29" t="s">
        <v>506</v>
      </c>
      <c r="D333" s="13" t="s">
        <v>14</v>
      </c>
      <c r="E333" s="14" t="s">
        <v>9</v>
      </c>
      <c r="F333" s="61">
        <v>1</v>
      </c>
      <c r="G333" s="61">
        <v>2.8</v>
      </c>
      <c r="H333" s="77">
        <f t="shared" si="43"/>
        <v>1.2727272727272725</v>
      </c>
      <c r="I333" s="61" t="s">
        <v>728</v>
      </c>
      <c r="J333" s="14">
        <v>220</v>
      </c>
      <c r="K333" s="48">
        <v>99.79</v>
      </c>
      <c r="L333" s="52">
        <v>604.79999999999995</v>
      </c>
      <c r="M333" s="53">
        <f>L333*0.36</f>
        <v>217.72799999999998</v>
      </c>
      <c r="N333" s="53">
        <v>48.83</v>
      </c>
      <c r="O333" s="53">
        <f t="shared" si="40"/>
        <v>179.52205882352939</v>
      </c>
      <c r="R333" s="8">
        <f t="shared" si="41"/>
        <v>494.23076923076923</v>
      </c>
    </row>
    <row r="334" spans="1:18" ht="24.75" customHeight="1" x14ac:dyDescent="0.3">
      <c r="A334" s="25" t="s">
        <v>17</v>
      </c>
      <c r="B334" s="32" t="s">
        <v>359</v>
      </c>
      <c r="C334" s="29" t="s">
        <v>506</v>
      </c>
      <c r="D334" s="13" t="s">
        <v>543</v>
      </c>
      <c r="E334" s="14" t="s">
        <v>9</v>
      </c>
      <c r="F334" s="61">
        <v>1</v>
      </c>
      <c r="G334" s="61">
        <v>2.8</v>
      </c>
      <c r="H334" s="77">
        <f t="shared" si="43"/>
        <v>1.2727272727272725</v>
      </c>
      <c r="I334" s="61" t="s">
        <v>728</v>
      </c>
      <c r="J334" s="14">
        <v>220</v>
      </c>
      <c r="K334" s="48">
        <v>99.79</v>
      </c>
      <c r="L334" s="52">
        <v>560</v>
      </c>
      <c r="M334" s="53">
        <f>L334*0.36</f>
        <v>201.6</v>
      </c>
      <c r="N334" s="53">
        <v>38.8733</v>
      </c>
      <c r="O334" s="53">
        <f t="shared" si="40"/>
        <v>142.91654411764705</v>
      </c>
      <c r="R334" s="8">
        <f t="shared" si="41"/>
        <v>393.45445344129553</v>
      </c>
    </row>
    <row r="335" spans="1:18" ht="24.75" customHeight="1" x14ac:dyDescent="0.3">
      <c r="A335" s="25" t="s">
        <v>17</v>
      </c>
      <c r="B335" s="32" t="s">
        <v>360</v>
      </c>
      <c r="C335" s="29" t="s">
        <v>507</v>
      </c>
      <c r="D335" s="13" t="s">
        <v>14</v>
      </c>
      <c r="E335" s="14" t="s">
        <v>9</v>
      </c>
      <c r="F335" s="61">
        <v>1</v>
      </c>
      <c r="G335" s="61">
        <v>3</v>
      </c>
      <c r="H335" s="77">
        <f t="shared" si="43"/>
        <v>1.3636363636363635</v>
      </c>
      <c r="I335" s="61" t="s">
        <v>728</v>
      </c>
      <c r="J335" s="14">
        <v>220</v>
      </c>
      <c r="K335" s="48">
        <v>99.79</v>
      </c>
      <c r="L335" s="52">
        <v>672</v>
      </c>
      <c r="M335" s="53">
        <f>L335*0.36</f>
        <v>241.92</v>
      </c>
      <c r="N335" s="53">
        <v>48.357500000000002</v>
      </c>
      <c r="O335" s="53">
        <f t="shared" si="40"/>
        <v>177.78492647058823</v>
      </c>
      <c r="R335" s="8">
        <f t="shared" si="41"/>
        <v>489.44838056680163</v>
      </c>
    </row>
    <row r="336" spans="1:18" ht="24.75" customHeight="1" x14ac:dyDescent="0.3">
      <c r="A336" s="25" t="s">
        <v>17</v>
      </c>
      <c r="B336" s="32" t="s">
        <v>361</v>
      </c>
      <c r="C336" s="29" t="s">
        <v>507</v>
      </c>
      <c r="D336" s="13" t="s">
        <v>543</v>
      </c>
      <c r="E336" s="14" t="s">
        <v>9</v>
      </c>
      <c r="F336" s="61">
        <v>1</v>
      </c>
      <c r="G336" s="61">
        <v>3</v>
      </c>
      <c r="H336" s="77">
        <f t="shared" si="43"/>
        <v>1.3636363636363635</v>
      </c>
      <c r="I336" s="61" t="s">
        <v>728</v>
      </c>
      <c r="J336" s="14">
        <v>220</v>
      </c>
      <c r="K336" s="48">
        <v>99.79</v>
      </c>
      <c r="L336" s="52">
        <v>627.20000000000005</v>
      </c>
      <c r="M336" s="53">
        <f>L336*0.36</f>
        <v>225.792</v>
      </c>
      <c r="N336" s="53">
        <v>57.060600000000001</v>
      </c>
      <c r="O336" s="53">
        <f t="shared" si="40"/>
        <v>209.78161764705882</v>
      </c>
      <c r="R336" s="8">
        <f t="shared" si="41"/>
        <v>577.5364372469636</v>
      </c>
    </row>
    <row r="337" spans="1:18" ht="24.75" customHeight="1" x14ac:dyDescent="0.3">
      <c r="A337" s="25" t="s">
        <v>17</v>
      </c>
      <c r="B337" s="32" t="s">
        <v>362</v>
      </c>
      <c r="C337" s="29" t="s">
        <v>508</v>
      </c>
      <c r="D337" s="13" t="s">
        <v>14</v>
      </c>
      <c r="E337" s="14" t="s">
        <v>9</v>
      </c>
      <c r="F337" s="61">
        <v>1</v>
      </c>
      <c r="G337" s="61">
        <v>3.4</v>
      </c>
      <c r="H337" s="77">
        <f t="shared" si="43"/>
        <v>1.5454545454545452</v>
      </c>
      <c r="I337" s="61" t="s">
        <v>728</v>
      </c>
      <c r="J337" s="14">
        <v>220</v>
      </c>
      <c r="K337" s="48">
        <v>99.79</v>
      </c>
      <c r="L337" s="52">
        <v>753.5</v>
      </c>
      <c r="M337" s="53">
        <f>L337*0.36</f>
        <v>271.26</v>
      </c>
      <c r="N337" s="53">
        <v>73.760000000000005</v>
      </c>
      <c r="O337" s="53">
        <f t="shared" si="40"/>
        <v>271.1764705882353</v>
      </c>
      <c r="R337" s="8">
        <f t="shared" si="41"/>
        <v>746.55870445344135</v>
      </c>
    </row>
    <row r="338" spans="1:18" ht="24.75" customHeight="1" x14ac:dyDescent="0.3">
      <c r="A338" s="25" t="s">
        <v>17</v>
      </c>
      <c r="B338" s="32" t="s">
        <v>363</v>
      </c>
      <c r="C338" s="29" t="s">
        <v>508</v>
      </c>
      <c r="D338" s="13" t="s">
        <v>543</v>
      </c>
      <c r="E338" s="14" t="s">
        <v>9</v>
      </c>
      <c r="F338" s="61">
        <v>1</v>
      </c>
      <c r="G338" s="61">
        <v>3.4</v>
      </c>
      <c r="H338" s="77">
        <f t="shared" si="43"/>
        <v>1.5454545454545452</v>
      </c>
      <c r="I338" s="61" t="s">
        <v>728</v>
      </c>
      <c r="J338" s="14">
        <v>220</v>
      </c>
      <c r="K338" s="48">
        <v>99.79</v>
      </c>
      <c r="L338" s="52">
        <v>627.20000000000005</v>
      </c>
      <c r="M338" s="53">
        <f>L338*0.36</f>
        <v>225.792</v>
      </c>
      <c r="N338" s="53">
        <v>56.351900000000001</v>
      </c>
      <c r="O338" s="53">
        <f t="shared" si="40"/>
        <v>207.17610294117645</v>
      </c>
      <c r="R338" s="8">
        <f t="shared" si="41"/>
        <v>570.3633603238867</v>
      </c>
    </row>
    <row r="339" spans="1:18" ht="24.75" customHeight="1" x14ac:dyDescent="0.3">
      <c r="A339" s="25" t="s">
        <v>17</v>
      </c>
      <c r="B339" s="32" t="s">
        <v>364</v>
      </c>
      <c r="C339" s="29" t="s">
        <v>509</v>
      </c>
      <c r="D339" s="13" t="s">
        <v>14</v>
      </c>
      <c r="E339" s="14" t="s">
        <v>9</v>
      </c>
      <c r="F339" s="61">
        <v>1</v>
      </c>
      <c r="G339" s="61">
        <v>3.4</v>
      </c>
      <c r="H339" s="77">
        <f t="shared" si="43"/>
        <v>1.5454545454545452</v>
      </c>
      <c r="I339" s="61" t="s">
        <v>728</v>
      </c>
      <c r="J339" s="14">
        <v>220</v>
      </c>
      <c r="K339" s="48">
        <v>99.79</v>
      </c>
      <c r="L339" s="52">
        <v>784</v>
      </c>
      <c r="M339" s="53">
        <f>L339*0.36</f>
        <v>282.24</v>
      </c>
      <c r="N339" s="53">
        <v>74.083299999999994</v>
      </c>
      <c r="O339" s="53">
        <f t="shared" ref="O339:O346" si="44">N339/0.272</f>
        <v>272.36507352941175</v>
      </c>
      <c r="R339" s="8">
        <f t="shared" si="41"/>
        <v>749.83097165991899</v>
      </c>
    </row>
    <row r="340" spans="1:18" ht="24.75" customHeight="1" x14ac:dyDescent="0.3">
      <c r="A340" s="25" t="s">
        <v>17</v>
      </c>
      <c r="B340" s="32" t="s">
        <v>365</v>
      </c>
      <c r="C340" s="29" t="s">
        <v>509</v>
      </c>
      <c r="D340" s="13" t="s">
        <v>543</v>
      </c>
      <c r="E340" s="14" t="s">
        <v>9</v>
      </c>
      <c r="F340" s="61">
        <v>1</v>
      </c>
      <c r="G340" s="61">
        <v>3.4</v>
      </c>
      <c r="H340" s="77">
        <f t="shared" si="43"/>
        <v>1.5454545454545452</v>
      </c>
      <c r="I340" s="61" t="s">
        <v>728</v>
      </c>
      <c r="J340" s="14">
        <v>220</v>
      </c>
      <c r="K340" s="48">
        <v>99.79</v>
      </c>
      <c r="L340" s="52">
        <v>711.2</v>
      </c>
      <c r="M340" s="53">
        <f>L340*0.36</f>
        <v>256.03199999999998</v>
      </c>
      <c r="N340" s="53">
        <v>51.295000000000002</v>
      </c>
      <c r="O340" s="53">
        <f t="shared" si="44"/>
        <v>188.58455882352939</v>
      </c>
      <c r="R340" s="8">
        <f t="shared" ref="R340:R363" si="45">N340/0.0988</f>
        <v>519.18016194331983</v>
      </c>
    </row>
    <row r="341" spans="1:18" ht="24.75" customHeight="1" x14ac:dyDescent="0.3">
      <c r="A341" s="25" t="s">
        <v>49</v>
      </c>
      <c r="B341" s="32" t="s">
        <v>387</v>
      </c>
      <c r="C341" s="29" t="s">
        <v>510</v>
      </c>
      <c r="D341" s="13" t="s">
        <v>14</v>
      </c>
      <c r="E341" s="14" t="s">
        <v>21</v>
      </c>
      <c r="F341" s="61">
        <v>1</v>
      </c>
      <c r="G341" s="61"/>
      <c r="H341" s="77">
        <f t="shared" si="43"/>
        <v>0</v>
      </c>
      <c r="I341" s="61" t="s">
        <v>754</v>
      </c>
      <c r="J341" s="14">
        <v>60</v>
      </c>
      <c r="K341" s="48">
        <v>27.22</v>
      </c>
      <c r="L341" s="52">
        <v>227.5</v>
      </c>
      <c r="M341" s="53">
        <f>L341*0.36</f>
        <v>81.899999999999991</v>
      </c>
      <c r="N341" s="53">
        <v>22.248000000000001</v>
      </c>
      <c r="O341" s="53">
        <f t="shared" si="44"/>
        <v>81.794117647058826</v>
      </c>
      <c r="R341" s="8">
        <f t="shared" si="45"/>
        <v>225.18218623481783</v>
      </c>
    </row>
    <row r="342" spans="1:18" ht="24.75" customHeight="1" x14ac:dyDescent="0.3">
      <c r="A342" s="25" t="s">
        <v>49</v>
      </c>
      <c r="B342" s="32" t="s">
        <v>388</v>
      </c>
      <c r="C342" s="29" t="s">
        <v>511</v>
      </c>
      <c r="D342" s="13" t="s">
        <v>14</v>
      </c>
      <c r="E342" s="14" t="s">
        <v>21</v>
      </c>
      <c r="F342" s="61">
        <v>1</v>
      </c>
      <c r="G342" s="61">
        <v>15.2</v>
      </c>
      <c r="H342" s="77">
        <f t="shared" si="43"/>
        <v>6.9090909090909083</v>
      </c>
      <c r="I342" s="61" t="s">
        <v>729</v>
      </c>
      <c r="J342" s="14">
        <v>60</v>
      </c>
      <c r="K342" s="48">
        <v>27.22</v>
      </c>
      <c r="L342" s="52">
        <v>220</v>
      </c>
      <c r="M342" s="53">
        <f>L342*0.36</f>
        <v>79.2</v>
      </c>
      <c r="N342" s="53">
        <v>33.707500000000003</v>
      </c>
      <c r="O342" s="53">
        <f t="shared" si="44"/>
        <v>123.92463235294117</v>
      </c>
      <c r="R342" s="8">
        <f t="shared" si="45"/>
        <v>341.16902834008101</v>
      </c>
    </row>
    <row r="343" spans="1:18" ht="24.75" customHeight="1" x14ac:dyDescent="0.3">
      <c r="A343" s="25" t="s">
        <v>49</v>
      </c>
      <c r="B343" s="32" t="s">
        <v>389</v>
      </c>
      <c r="C343" s="29" t="s">
        <v>512</v>
      </c>
      <c r="D343" s="13" t="s">
        <v>14</v>
      </c>
      <c r="E343" s="14" t="s">
        <v>21</v>
      </c>
      <c r="F343" s="61">
        <v>1</v>
      </c>
      <c r="G343" s="61"/>
      <c r="H343" s="77">
        <f t="shared" si="43"/>
        <v>0</v>
      </c>
      <c r="I343" s="61" t="s">
        <v>754</v>
      </c>
      <c r="J343" s="14">
        <v>60</v>
      </c>
      <c r="K343" s="48">
        <v>27.22</v>
      </c>
      <c r="L343" s="52">
        <v>170</v>
      </c>
      <c r="M343" s="53">
        <f>L343*0.36</f>
        <v>61.199999999999996</v>
      </c>
      <c r="N343" s="53">
        <v>0</v>
      </c>
      <c r="O343" s="53">
        <f t="shared" si="44"/>
        <v>0</v>
      </c>
      <c r="R343" s="8">
        <f t="shared" si="45"/>
        <v>0</v>
      </c>
    </row>
    <row r="344" spans="1:18" ht="24.75" customHeight="1" x14ac:dyDescent="0.3">
      <c r="A344" s="25" t="s">
        <v>49</v>
      </c>
      <c r="B344" s="32" t="s">
        <v>390</v>
      </c>
      <c r="C344" s="29" t="s">
        <v>513</v>
      </c>
      <c r="D344" s="13" t="s">
        <v>14</v>
      </c>
      <c r="E344" s="14" t="s">
        <v>21</v>
      </c>
      <c r="F344" s="61">
        <v>1</v>
      </c>
      <c r="G344" s="61"/>
      <c r="H344" s="77">
        <f t="shared" si="43"/>
        <v>0</v>
      </c>
      <c r="I344" s="61" t="s">
        <v>754</v>
      </c>
      <c r="J344" s="14">
        <v>60</v>
      </c>
      <c r="K344" s="48">
        <v>27.22</v>
      </c>
      <c r="L344" s="52">
        <v>170</v>
      </c>
      <c r="M344" s="53">
        <f>L344*0.36</f>
        <v>61.199999999999996</v>
      </c>
      <c r="N344" s="53">
        <v>0</v>
      </c>
      <c r="O344" s="53">
        <f t="shared" si="44"/>
        <v>0</v>
      </c>
      <c r="R344" s="8">
        <f t="shared" si="45"/>
        <v>0</v>
      </c>
    </row>
    <row r="345" spans="1:18" ht="24.75" customHeight="1" x14ac:dyDescent="0.3">
      <c r="A345" s="25" t="s">
        <v>49</v>
      </c>
      <c r="B345" s="32" t="s">
        <v>391</v>
      </c>
      <c r="C345" s="29" t="s">
        <v>514</v>
      </c>
      <c r="D345" s="13" t="s">
        <v>14</v>
      </c>
      <c r="E345" s="14" t="s">
        <v>21</v>
      </c>
      <c r="F345" s="61">
        <v>1</v>
      </c>
      <c r="G345" s="61"/>
      <c r="H345" s="77">
        <f t="shared" si="43"/>
        <v>0</v>
      </c>
      <c r="I345" s="61" t="s">
        <v>755</v>
      </c>
      <c r="J345" s="14">
        <v>60</v>
      </c>
      <c r="K345" s="48">
        <v>27.22</v>
      </c>
      <c r="L345" s="52">
        <v>170</v>
      </c>
      <c r="M345" s="53">
        <f>L345*0.36</f>
        <v>61.199999999999996</v>
      </c>
      <c r="N345" s="53">
        <v>0</v>
      </c>
      <c r="O345" s="53">
        <f t="shared" si="44"/>
        <v>0</v>
      </c>
      <c r="R345" s="8">
        <f t="shared" si="45"/>
        <v>0</v>
      </c>
    </row>
    <row r="346" spans="1:18" ht="24.75" customHeight="1" x14ac:dyDescent="0.3">
      <c r="A346" s="25" t="s">
        <v>49</v>
      </c>
      <c r="B346" s="32" t="s">
        <v>392</v>
      </c>
      <c r="C346" s="29" t="s">
        <v>515</v>
      </c>
      <c r="D346" s="13" t="s">
        <v>14</v>
      </c>
      <c r="E346" s="14" t="s">
        <v>21</v>
      </c>
      <c r="F346" s="61">
        <v>1</v>
      </c>
      <c r="G346" s="61"/>
      <c r="H346" s="77">
        <f t="shared" si="43"/>
        <v>0</v>
      </c>
      <c r="I346" s="61" t="s">
        <v>755</v>
      </c>
      <c r="J346" s="14">
        <v>60</v>
      </c>
      <c r="K346" s="48">
        <v>27.22</v>
      </c>
      <c r="L346" s="52">
        <v>170</v>
      </c>
      <c r="M346" s="53">
        <f>L346*0.36</f>
        <v>61.199999999999996</v>
      </c>
      <c r="N346" s="53">
        <v>0</v>
      </c>
      <c r="O346" s="53">
        <f t="shared" si="44"/>
        <v>0</v>
      </c>
      <c r="R346" s="8">
        <f t="shared" si="45"/>
        <v>0</v>
      </c>
    </row>
    <row r="347" spans="1:18" ht="24.75" customHeight="1" x14ac:dyDescent="0.3">
      <c r="A347" s="25" t="s">
        <v>49</v>
      </c>
      <c r="B347" s="32" t="s">
        <v>393</v>
      </c>
      <c r="C347" s="29" t="s">
        <v>516</v>
      </c>
      <c r="D347" s="13" t="s">
        <v>14</v>
      </c>
      <c r="E347" s="14" t="s">
        <v>21</v>
      </c>
      <c r="F347" s="61">
        <v>1</v>
      </c>
      <c r="G347" s="61">
        <v>10.6</v>
      </c>
      <c r="H347" s="77">
        <f t="shared" si="43"/>
        <v>4.8181818181818175</v>
      </c>
      <c r="I347" s="61" t="s">
        <v>722</v>
      </c>
      <c r="J347" s="14">
        <v>60</v>
      </c>
      <c r="K347" s="48">
        <v>27.22</v>
      </c>
      <c r="L347" s="52">
        <v>170</v>
      </c>
      <c r="M347" s="53">
        <f>L347*0.36</f>
        <v>61.199999999999996</v>
      </c>
      <c r="N347" s="53">
        <v>14.867100000000001</v>
      </c>
      <c r="O347" s="53">
        <f>N347/0.272</f>
        <v>54.658455882352939</v>
      </c>
      <c r="R347" s="8">
        <f t="shared" si="45"/>
        <v>150.47672064777328</v>
      </c>
    </row>
    <row r="348" spans="1:18" ht="24.75" customHeight="1" x14ac:dyDescent="0.3">
      <c r="A348" s="25" t="s">
        <v>49</v>
      </c>
      <c r="B348" s="32" t="s">
        <v>394</v>
      </c>
      <c r="C348" s="29" t="s">
        <v>517</v>
      </c>
      <c r="D348" s="13" t="s">
        <v>14</v>
      </c>
      <c r="E348" s="14" t="s">
        <v>21</v>
      </c>
      <c r="F348" s="61">
        <v>1</v>
      </c>
      <c r="G348" s="61"/>
      <c r="H348" s="77">
        <f t="shared" si="43"/>
        <v>0</v>
      </c>
      <c r="I348" s="61" t="s">
        <v>756</v>
      </c>
      <c r="J348" s="14">
        <v>60</v>
      </c>
      <c r="K348" s="48">
        <v>27.22</v>
      </c>
      <c r="L348" s="52">
        <v>200</v>
      </c>
      <c r="M348" s="53">
        <f>L348*0.36</f>
        <v>72</v>
      </c>
      <c r="N348" s="53">
        <v>0</v>
      </c>
      <c r="O348" s="53">
        <f t="shared" ref="O348:O363" si="46">N348/0.272</f>
        <v>0</v>
      </c>
      <c r="R348" s="8">
        <f t="shared" si="45"/>
        <v>0</v>
      </c>
    </row>
    <row r="349" spans="1:18" ht="24.75" customHeight="1" x14ac:dyDescent="0.3">
      <c r="A349" s="25" t="s">
        <v>49</v>
      </c>
      <c r="B349" s="32" t="s">
        <v>395</v>
      </c>
      <c r="C349" s="29" t="s">
        <v>518</v>
      </c>
      <c r="D349" s="13" t="s">
        <v>14</v>
      </c>
      <c r="E349" s="14" t="s">
        <v>21</v>
      </c>
      <c r="F349" s="61">
        <v>1</v>
      </c>
      <c r="G349" s="61">
        <v>39.5</v>
      </c>
      <c r="H349" s="77">
        <f t="shared" si="43"/>
        <v>17.954545454545453</v>
      </c>
      <c r="I349" s="61" t="s">
        <v>731</v>
      </c>
      <c r="J349" s="14">
        <v>150</v>
      </c>
      <c r="K349" s="48">
        <v>68.040000000000006</v>
      </c>
      <c r="L349" s="52">
        <v>340</v>
      </c>
      <c r="M349" s="53">
        <f>L349*0.36</f>
        <v>122.39999999999999</v>
      </c>
      <c r="N349" s="53">
        <v>13.263299999999999</v>
      </c>
      <c r="O349" s="53">
        <f>N349/0.272</f>
        <v>48.762132352941173</v>
      </c>
      <c r="R349" s="8">
        <f t="shared" si="45"/>
        <v>134.24392712550608</v>
      </c>
    </row>
    <row r="350" spans="1:18" ht="24.75" customHeight="1" x14ac:dyDescent="0.3">
      <c r="A350" s="25" t="s">
        <v>49</v>
      </c>
      <c r="B350" s="32" t="s">
        <v>396</v>
      </c>
      <c r="C350" s="29" t="s">
        <v>519</v>
      </c>
      <c r="D350" s="13" t="s">
        <v>14</v>
      </c>
      <c r="E350" s="14" t="s">
        <v>21</v>
      </c>
      <c r="F350" s="61">
        <v>1</v>
      </c>
      <c r="G350" s="61">
        <v>43.2</v>
      </c>
      <c r="H350" s="77">
        <f t="shared" si="43"/>
        <v>19.636363636363637</v>
      </c>
      <c r="I350" s="61" t="s">
        <v>730</v>
      </c>
      <c r="J350" s="14">
        <v>150</v>
      </c>
      <c r="K350" s="48">
        <v>68.040000000000006</v>
      </c>
      <c r="L350" s="52">
        <v>340</v>
      </c>
      <c r="M350" s="53">
        <f>L350*0.36</f>
        <v>122.39999999999999</v>
      </c>
      <c r="N350" s="53">
        <v>15.694000000000001</v>
      </c>
      <c r="O350" s="53">
        <f t="shared" si="46"/>
        <v>57.698529411764703</v>
      </c>
      <c r="R350" s="8">
        <f t="shared" si="45"/>
        <v>158.84615384615387</v>
      </c>
    </row>
    <row r="351" spans="1:18" ht="24.75" customHeight="1" x14ac:dyDescent="0.3">
      <c r="A351" s="25" t="s">
        <v>49</v>
      </c>
      <c r="B351" s="32" t="s">
        <v>397</v>
      </c>
      <c r="C351" s="29" t="s">
        <v>520</v>
      </c>
      <c r="D351" s="13" t="s">
        <v>14</v>
      </c>
      <c r="E351" s="14" t="s">
        <v>21</v>
      </c>
      <c r="F351" s="61">
        <v>1</v>
      </c>
      <c r="G351" s="61"/>
      <c r="H351" s="77">
        <f t="shared" si="43"/>
        <v>0</v>
      </c>
      <c r="I351" s="61" t="s">
        <v>757</v>
      </c>
      <c r="J351" s="14">
        <v>60</v>
      </c>
      <c r="K351" s="48">
        <v>27.22</v>
      </c>
      <c r="L351" s="52">
        <v>170</v>
      </c>
      <c r="M351" s="53">
        <f>L351*0.36</f>
        <v>61.199999999999996</v>
      </c>
      <c r="N351" s="53">
        <v>0</v>
      </c>
      <c r="O351" s="53">
        <f t="shared" si="46"/>
        <v>0</v>
      </c>
      <c r="R351" s="8">
        <f t="shared" si="45"/>
        <v>0</v>
      </c>
    </row>
    <row r="352" spans="1:18" ht="24.75" customHeight="1" x14ac:dyDescent="0.3">
      <c r="A352" s="25" t="s">
        <v>49</v>
      </c>
      <c r="B352" s="32" t="s">
        <v>398</v>
      </c>
      <c r="C352" s="29" t="s">
        <v>366</v>
      </c>
      <c r="D352" s="13" t="s">
        <v>14</v>
      </c>
      <c r="E352" s="14" t="s">
        <v>21</v>
      </c>
      <c r="F352" s="61">
        <v>1</v>
      </c>
      <c r="G352" s="61"/>
      <c r="H352" s="77">
        <f t="shared" si="43"/>
        <v>0</v>
      </c>
      <c r="I352" s="61" t="s">
        <v>758</v>
      </c>
      <c r="J352" s="14">
        <v>60</v>
      </c>
      <c r="K352" s="48">
        <v>27.22</v>
      </c>
      <c r="L352" s="52">
        <v>200</v>
      </c>
      <c r="M352" s="53">
        <f>L352*0.36</f>
        <v>72</v>
      </c>
      <c r="N352" s="53">
        <v>18.032</v>
      </c>
      <c r="O352" s="53">
        <f t="shared" si="46"/>
        <v>66.294117647058812</v>
      </c>
      <c r="R352" s="8">
        <f t="shared" si="45"/>
        <v>182.51012145748987</v>
      </c>
    </row>
    <row r="353" spans="1:18" ht="24.75" customHeight="1" x14ac:dyDescent="0.3">
      <c r="A353" s="25" t="s">
        <v>49</v>
      </c>
      <c r="B353" s="32" t="s">
        <v>367</v>
      </c>
      <c r="C353" s="29" t="s">
        <v>368</v>
      </c>
      <c r="D353" s="13" t="s">
        <v>14</v>
      </c>
      <c r="E353" s="14" t="s">
        <v>21</v>
      </c>
      <c r="F353" s="61">
        <v>1</v>
      </c>
      <c r="G353" s="61">
        <v>39.5</v>
      </c>
      <c r="H353" s="77">
        <f t="shared" ref="H353:H362" si="47">G353/2.2</f>
        <v>17.954545454545453</v>
      </c>
      <c r="I353" s="61" t="s">
        <v>731</v>
      </c>
      <c r="J353" s="14">
        <v>80</v>
      </c>
      <c r="K353" s="48">
        <v>36</v>
      </c>
      <c r="L353" s="52">
        <v>230</v>
      </c>
      <c r="M353" s="53">
        <f>L353*0.36</f>
        <v>82.8</v>
      </c>
      <c r="N353" s="53">
        <v>16.813300000000002</v>
      </c>
      <c r="O353" s="53">
        <f t="shared" si="46"/>
        <v>61.81360294117647</v>
      </c>
      <c r="R353" s="8">
        <f t="shared" si="45"/>
        <v>170.17510121457491</v>
      </c>
    </row>
    <row r="354" spans="1:18" ht="24.75" customHeight="1" x14ac:dyDescent="0.3">
      <c r="A354" s="25" t="s">
        <v>49</v>
      </c>
      <c r="B354" s="32" t="s">
        <v>369</v>
      </c>
      <c r="C354" s="29" t="s">
        <v>368</v>
      </c>
      <c r="D354" s="13" t="s">
        <v>14</v>
      </c>
      <c r="E354" s="14" t="s">
        <v>21</v>
      </c>
      <c r="F354" s="61">
        <v>1</v>
      </c>
      <c r="G354" s="61">
        <v>25.6</v>
      </c>
      <c r="H354" s="77">
        <f t="shared" si="47"/>
        <v>11.636363636363637</v>
      </c>
      <c r="I354" s="61" t="s">
        <v>732</v>
      </c>
      <c r="J354" s="14">
        <v>100</v>
      </c>
      <c r="K354" s="48">
        <v>27</v>
      </c>
      <c r="L354" s="52">
        <v>274</v>
      </c>
      <c r="M354" s="53">
        <f>L354*0.36</f>
        <v>98.64</v>
      </c>
      <c r="N354" s="53">
        <v>26.803000000000001</v>
      </c>
      <c r="O354" s="53">
        <f t="shared" si="46"/>
        <v>98.54044117647058</v>
      </c>
      <c r="R354" s="8">
        <f t="shared" si="45"/>
        <v>271.28542510121457</v>
      </c>
    </row>
    <row r="355" spans="1:18" ht="24.75" customHeight="1" x14ac:dyDescent="0.3">
      <c r="A355" s="25" t="s">
        <v>49</v>
      </c>
      <c r="B355" s="32" t="s">
        <v>370</v>
      </c>
      <c r="C355" s="29" t="s">
        <v>371</v>
      </c>
      <c r="D355" s="13" t="s">
        <v>14</v>
      </c>
      <c r="E355" s="14" t="s">
        <v>9</v>
      </c>
      <c r="F355" s="61">
        <v>1</v>
      </c>
      <c r="G355" s="61">
        <v>3.4</v>
      </c>
      <c r="H355" s="77">
        <f t="shared" si="47"/>
        <v>1.5454545454545452</v>
      </c>
      <c r="I355" s="61" t="s">
        <v>733</v>
      </c>
      <c r="J355" s="14">
        <v>100</v>
      </c>
      <c r="K355" s="48">
        <v>27</v>
      </c>
      <c r="L355" s="52">
        <v>197</v>
      </c>
      <c r="M355" s="53">
        <f>L355*0.36</f>
        <v>70.92</v>
      </c>
      <c r="N355" s="53">
        <v>19.2149</v>
      </c>
      <c r="O355" s="53">
        <f t="shared" si="46"/>
        <v>70.643014705882351</v>
      </c>
      <c r="R355" s="8">
        <f t="shared" si="45"/>
        <v>194.4827935222672</v>
      </c>
    </row>
    <row r="356" spans="1:18" ht="24.75" customHeight="1" x14ac:dyDescent="0.3">
      <c r="A356" s="25" t="s">
        <v>49</v>
      </c>
      <c r="B356" s="32" t="s">
        <v>606</v>
      </c>
      <c r="C356" s="29" t="s">
        <v>607</v>
      </c>
      <c r="D356" s="13" t="s">
        <v>14</v>
      </c>
      <c r="E356" s="14" t="s">
        <v>9</v>
      </c>
      <c r="F356" s="61">
        <v>1</v>
      </c>
      <c r="G356" s="61">
        <v>3</v>
      </c>
      <c r="H356" s="77">
        <f t="shared" si="47"/>
        <v>1.3636363636363635</v>
      </c>
      <c r="I356" s="61" t="s">
        <v>734</v>
      </c>
      <c r="J356" s="14">
        <v>100</v>
      </c>
      <c r="K356" s="48">
        <v>27</v>
      </c>
      <c r="L356" s="52">
        <v>250</v>
      </c>
      <c r="M356" s="53">
        <f>L356*0.36</f>
        <v>90</v>
      </c>
      <c r="N356" s="53">
        <v>12.4122</v>
      </c>
      <c r="O356" s="53">
        <f t="shared" si="46"/>
        <v>45.633088235294117</v>
      </c>
      <c r="R356" s="8">
        <f t="shared" si="45"/>
        <v>125.62955465587045</v>
      </c>
    </row>
    <row r="357" spans="1:18" ht="24.75" customHeight="1" x14ac:dyDescent="0.3">
      <c r="A357" s="25" t="s">
        <v>159</v>
      </c>
      <c r="B357" s="32" t="s">
        <v>372</v>
      </c>
      <c r="C357" s="29" t="s">
        <v>373</v>
      </c>
      <c r="D357" s="13" t="s">
        <v>14</v>
      </c>
      <c r="E357" s="14" t="s">
        <v>9</v>
      </c>
      <c r="F357" s="61">
        <v>1</v>
      </c>
      <c r="G357" s="61">
        <v>0.04</v>
      </c>
      <c r="H357" s="77">
        <f t="shared" si="47"/>
        <v>1.8181818181818181E-2</v>
      </c>
      <c r="I357" s="61" t="s">
        <v>737</v>
      </c>
      <c r="J357" s="14">
        <v>0</v>
      </c>
      <c r="K357" s="48">
        <v>0</v>
      </c>
      <c r="L357" s="52">
        <v>21</v>
      </c>
      <c r="M357" s="53">
        <f t="shared" ref="M357:M363" si="48">L357*0.36</f>
        <v>7.56</v>
      </c>
      <c r="N357" s="53">
        <v>2</v>
      </c>
      <c r="O357" s="53">
        <f t="shared" si="46"/>
        <v>7.3529411764705879</v>
      </c>
      <c r="R357" s="8">
        <f t="shared" si="45"/>
        <v>20.242914979757085</v>
      </c>
    </row>
    <row r="358" spans="1:18" ht="24.75" customHeight="1" x14ac:dyDescent="0.3">
      <c r="A358" s="25" t="s">
        <v>159</v>
      </c>
      <c r="B358" s="32" t="s">
        <v>374</v>
      </c>
      <c r="C358" s="29" t="s">
        <v>375</v>
      </c>
      <c r="D358" s="13" t="s">
        <v>14</v>
      </c>
      <c r="E358" s="14" t="s">
        <v>9</v>
      </c>
      <c r="F358" s="61">
        <v>1</v>
      </c>
      <c r="G358" s="61">
        <v>0.08</v>
      </c>
      <c r="H358" s="77">
        <f t="shared" si="47"/>
        <v>3.6363636363636362E-2</v>
      </c>
      <c r="I358" s="61" t="s">
        <v>737</v>
      </c>
      <c r="J358" s="14">
        <v>0</v>
      </c>
      <c r="K358" s="48">
        <v>0</v>
      </c>
      <c r="L358" s="52">
        <v>26</v>
      </c>
      <c r="M358" s="53">
        <f t="shared" si="48"/>
        <v>9.36</v>
      </c>
      <c r="N358" s="53">
        <v>2.5</v>
      </c>
      <c r="O358" s="53">
        <f t="shared" si="46"/>
        <v>9.1911764705882355</v>
      </c>
      <c r="R358" s="8">
        <f t="shared" si="45"/>
        <v>25.303643724696357</v>
      </c>
    </row>
    <row r="359" spans="1:18" ht="24.75" customHeight="1" x14ac:dyDescent="0.3">
      <c r="A359" s="25" t="s">
        <v>159</v>
      </c>
      <c r="B359" s="32" t="s">
        <v>376</v>
      </c>
      <c r="C359" s="29" t="s">
        <v>377</v>
      </c>
      <c r="D359" s="13" t="s">
        <v>14</v>
      </c>
      <c r="E359" s="14" t="s">
        <v>9</v>
      </c>
      <c r="F359" s="61">
        <v>1</v>
      </c>
      <c r="G359" s="61">
        <v>0.1</v>
      </c>
      <c r="H359" s="77">
        <f t="shared" si="47"/>
        <v>4.5454545454545456E-2</v>
      </c>
      <c r="I359" s="61" t="s">
        <v>737</v>
      </c>
      <c r="J359" s="14">
        <v>0</v>
      </c>
      <c r="K359" s="48">
        <v>0</v>
      </c>
      <c r="L359" s="52">
        <v>23</v>
      </c>
      <c r="M359" s="53">
        <f t="shared" si="48"/>
        <v>8.2799999999999994</v>
      </c>
      <c r="N359" s="53">
        <v>1.5019</v>
      </c>
      <c r="O359" s="53">
        <f t="shared" si="46"/>
        <v>5.521691176470588</v>
      </c>
      <c r="R359" s="8">
        <f t="shared" si="45"/>
        <v>15.201417004048583</v>
      </c>
    </row>
    <row r="360" spans="1:18" ht="24.75" customHeight="1" x14ac:dyDescent="0.3">
      <c r="A360" s="25" t="s">
        <v>170</v>
      </c>
      <c r="B360" s="32" t="s">
        <v>378</v>
      </c>
      <c r="C360" s="29" t="s">
        <v>379</v>
      </c>
      <c r="D360" s="13" t="s">
        <v>14</v>
      </c>
      <c r="E360" s="14" t="s">
        <v>9</v>
      </c>
      <c r="F360" s="61">
        <v>1</v>
      </c>
      <c r="G360" s="61">
        <v>2</v>
      </c>
      <c r="H360" s="77">
        <f t="shared" si="47"/>
        <v>0.90909090909090906</v>
      </c>
      <c r="I360" s="61" t="s">
        <v>735</v>
      </c>
      <c r="J360" s="14">
        <v>150</v>
      </c>
      <c r="K360" s="48">
        <v>68.040000000000006</v>
      </c>
      <c r="L360" s="52">
        <v>111</v>
      </c>
      <c r="M360" s="53">
        <f t="shared" si="48"/>
        <v>39.96</v>
      </c>
      <c r="N360" s="53">
        <v>6.7496</v>
      </c>
      <c r="O360" s="53">
        <f t="shared" si="46"/>
        <v>24.814705882352939</v>
      </c>
      <c r="R360" s="8">
        <f t="shared" si="45"/>
        <v>68.315789473684205</v>
      </c>
    </row>
    <row r="361" spans="1:18" ht="24.75" customHeight="1" x14ac:dyDescent="0.3">
      <c r="A361" s="25" t="s">
        <v>597</v>
      </c>
      <c r="B361" s="32" t="s">
        <v>385</v>
      </c>
      <c r="C361" s="29" t="s">
        <v>530</v>
      </c>
      <c r="D361" s="14" t="s">
        <v>14</v>
      </c>
      <c r="E361" s="14"/>
      <c r="F361" s="61">
        <v>1</v>
      </c>
      <c r="G361" s="61">
        <v>2.8</v>
      </c>
      <c r="H361" s="77">
        <f t="shared" si="47"/>
        <v>1.2727272727272725</v>
      </c>
      <c r="I361" s="61" t="s">
        <v>736</v>
      </c>
      <c r="J361" s="14">
        <v>60</v>
      </c>
      <c r="K361" s="48">
        <v>27</v>
      </c>
      <c r="L361" s="52">
        <v>108.5</v>
      </c>
      <c r="M361" s="53">
        <f t="shared" si="48"/>
        <v>39.059999999999995</v>
      </c>
      <c r="N361" s="53">
        <v>10.591900000000001</v>
      </c>
      <c r="O361" s="53">
        <f t="shared" si="46"/>
        <v>38.940808823529409</v>
      </c>
      <c r="R361" s="8">
        <f t="shared" si="45"/>
        <v>107.20546558704454</v>
      </c>
    </row>
    <row r="362" spans="1:18" ht="24.75" customHeight="1" thickBot="1" x14ac:dyDescent="0.35">
      <c r="A362" s="85" t="s">
        <v>380</v>
      </c>
      <c r="B362" s="32" t="s">
        <v>805</v>
      </c>
      <c r="C362" s="31" t="s">
        <v>381</v>
      </c>
      <c r="D362" s="13" t="s">
        <v>14</v>
      </c>
      <c r="E362" s="14" t="s">
        <v>9</v>
      </c>
      <c r="F362" s="61">
        <v>1</v>
      </c>
      <c r="G362" s="61">
        <v>6.6</v>
      </c>
      <c r="H362" s="77">
        <f t="shared" si="47"/>
        <v>2.9999999999999996</v>
      </c>
      <c r="I362" s="61" t="s">
        <v>796</v>
      </c>
      <c r="J362" s="14">
        <v>0</v>
      </c>
      <c r="K362" s="86">
        <v>0</v>
      </c>
      <c r="L362" s="52">
        <v>170</v>
      </c>
      <c r="M362" s="54">
        <f t="shared" si="48"/>
        <v>61.199999999999996</v>
      </c>
      <c r="N362" s="54">
        <v>0</v>
      </c>
      <c r="O362" s="53">
        <f t="shared" si="46"/>
        <v>0</v>
      </c>
      <c r="R362" s="8">
        <f t="shared" si="45"/>
        <v>0</v>
      </c>
    </row>
    <row r="363" spans="1:18" ht="24.75" customHeight="1" thickBot="1" x14ac:dyDescent="0.35">
      <c r="A363" s="37" t="s">
        <v>798</v>
      </c>
      <c r="B363" s="38" t="s">
        <v>799</v>
      </c>
      <c r="C363" s="31" t="s">
        <v>853</v>
      </c>
      <c r="D363" s="13" t="s">
        <v>544</v>
      </c>
      <c r="E363" s="14" t="s">
        <v>21</v>
      </c>
      <c r="F363" s="61">
        <v>1</v>
      </c>
      <c r="G363" s="61"/>
      <c r="H363" s="77"/>
      <c r="I363" s="61" t="s">
        <v>797</v>
      </c>
      <c r="J363" s="14">
        <v>0</v>
      </c>
      <c r="K363" s="48">
        <v>0</v>
      </c>
      <c r="L363" s="52" t="s">
        <v>840</v>
      </c>
      <c r="M363" s="54" t="e">
        <f t="shared" si="48"/>
        <v>#VALUE!</v>
      </c>
      <c r="N363" s="54">
        <v>0</v>
      </c>
      <c r="O363" s="53">
        <f t="shared" si="46"/>
        <v>0</v>
      </c>
      <c r="R363" s="8">
        <f t="shared" si="45"/>
        <v>0</v>
      </c>
    </row>
  </sheetData>
  <sortState xmlns:xlrd2="http://schemas.microsoft.com/office/spreadsheetml/2017/richdata2" ref="A5:W363">
    <sortCondition ref="B5:B363"/>
  </sortState>
  <phoneticPr fontId="16" type="noConversion"/>
  <conditionalFormatting sqref="P5:P76 P79:P150 P155:P156 P159:P163 P216:P363 P165:P214">
    <cfRule type="expression" dxfId="19" priority="30">
      <formula>O5&gt;M5</formula>
    </cfRule>
  </conditionalFormatting>
  <conditionalFormatting sqref="P5:P76 P79:P150 P155:P156 P159:P163 P216:P363 P165:P214">
    <cfRule type="expression" dxfId="18" priority="29">
      <formula>O5&lt;M5</formula>
    </cfRule>
  </conditionalFormatting>
  <conditionalFormatting sqref="P77:P78">
    <cfRule type="expression" dxfId="17" priority="28">
      <formula>O77&gt;M77</formula>
    </cfRule>
  </conditionalFormatting>
  <conditionalFormatting sqref="P77:P78">
    <cfRule type="expression" dxfId="16" priority="27">
      <formula>O77&lt;M77</formula>
    </cfRule>
  </conditionalFormatting>
  <conditionalFormatting sqref="P154">
    <cfRule type="expression" dxfId="15" priority="26">
      <formula>O154&gt;M154</formula>
    </cfRule>
  </conditionalFormatting>
  <conditionalFormatting sqref="P154">
    <cfRule type="expression" dxfId="14" priority="25">
      <formula>O154&lt;M154</formula>
    </cfRule>
  </conditionalFormatting>
  <conditionalFormatting sqref="P164">
    <cfRule type="expression" dxfId="13" priority="24">
      <formula>O164&gt;M164</formula>
    </cfRule>
  </conditionalFormatting>
  <conditionalFormatting sqref="P164">
    <cfRule type="expression" dxfId="12" priority="23">
      <formula>O164&lt;M164</formula>
    </cfRule>
  </conditionalFormatting>
  <conditionalFormatting sqref="P158">
    <cfRule type="expression" dxfId="11" priority="20">
      <formula>O158&gt;M158</formula>
    </cfRule>
  </conditionalFormatting>
  <conditionalFormatting sqref="P158">
    <cfRule type="expression" dxfId="10" priority="19">
      <formula>O158&lt;M158</formula>
    </cfRule>
  </conditionalFormatting>
  <conditionalFormatting sqref="P152">
    <cfRule type="expression" dxfId="9" priority="18">
      <formula>O152&gt;M152</formula>
    </cfRule>
  </conditionalFormatting>
  <conditionalFormatting sqref="P152">
    <cfRule type="expression" dxfId="8" priority="17">
      <formula>O152&lt;M152</formula>
    </cfRule>
  </conditionalFormatting>
  <conditionalFormatting sqref="P151">
    <cfRule type="expression" dxfId="7" priority="16">
      <formula>O151&gt;M151</formula>
    </cfRule>
  </conditionalFormatting>
  <conditionalFormatting sqref="P151">
    <cfRule type="expression" dxfId="6" priority="15">
      <formula>O151&lt;M151</formula>
    </cfRule>
  </conditionalFormatting>
  <conditionalFormatting sqref="P153">
    <cfRule type="expression" dxfId="5" priority="14">
      <formula>O153&gt;M153</formula>
    </cfRule>
  </conditionalFormatting>
  <conditionalFormatting sqref="P153">
    <cfRule type="expression" dxfId="4" priority="13">
      <formula>O153&lt;M153</formula>
    </cfRule>
  </conditionalFormatting>
  <conditionalFormatting sqref="P157">
    <cfRule type="expression" dxfId="3" priority="12">
      <formula>O157&gt;M157</formula>
    </cfRule>
  </conditionalFormatting>
  <conditionalFormatting sqref="P157">
    <cfRule type="expression" dxfId="2" priority="11">
      <formula>O157&lt;M157</formula>
    </cfRule>
  </conditionalFormatting>
  <conditionalFormatting sqref="P215">
    <cfRule type="expression" dxfId="1" priority="10">
      <formula>O215&gt;M215</formula>
    </cfRule>
  </conditionalFormatting>
  <conditionalFormatting sqref="P215">
    <cfRule type="expression" dxfId="0" priority="9">
      <formula>O215&lt;M215</formula>
    </cfRule>
  </conditionalFormatting>
  <printOptions gridLines="1"/>
  <pageMargins left="0" right="0" top="0.25" bottom="0.25" header="0.3" footer="0.3"/>
  <pageSetup paperSize="204" scale="60" fitToHeight="0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Products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Cindy Turner</cp:lastModifiedBy>
  <cp:lastPrinted>2020-12-15T15:24:00Z</cp:lastPrinted>
  <dcterms:created xsi:type="dcterms:W3CDTF">2016-11-17T17:07:11Z</dcterms:created>
  <dcterms:modified xsi:type="dcterms:W3CDTF">2022-03-25T14:44:33Z</dcterms:modified>
</cp:coreProperties>
</file>